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Workforce Engagement and Information Team\Workforce Planning\Equality &amp; Diversity\PSED\2025\"/>
    </mc:Choice>
  </mc:AlternateContent>
  <xr:revisionPtr revIDLastSave="0" documentId="13_ncr:1_{178E20D1-B5F2-4A60-BC7B-1AD5CBFD6CBB}" xr6:coauthVersionLast="47" xr6:coauthVersionMax="47" xr10:uidLastSave="{00000000-0000-0000-0000-000000000000}"/>
  <bookViews>
    <workbookView xWindow="28680" yWindow="-120" windowWidth="29040" windowHeight="15720" tabRatio="791" xr2:uid="{4DFF7885-98EC-49DC-9AE9-DBB5C40838F1}"/>
  </bookViews>
  <sheets>
    <sheet name="Staff in Post" sheetId="3" r:id="rId1"/>
    <sheet name="Recruitment" sheetId="4" r:id="rId2"/>
    <sheet name="Appraisal" sheetId="5" r:id="rId3"/>
    <sheet name="Disciplinary &amp; Capability" sheetId="10" r:id="rId4"/>
    <sheet name="Harassment &amp; Grievance" sheetId="6" r:id="rId5"/>
    <sheet name="Flexible Working" sheetId="7" r:id="rId6"/>
    <sheet name="Leavers" sheetId="2" r:id="rId7"/>
    <sheet name="Full and Part Time Split" sheetId="9" r:id="rId8"/>
    <sheet name="Maternity" sheetId="8" r:id="rId9"/>
    <sheet name="Pay Grade" sheetId="1" r:id="rId10"/>
  </sheets>
  <definedNames>
    <definedName name="_xlnm.Print_Area" localSheetId="3">'Disciplinary &amp; Capability'!$A$1:$F$37</definedName>
    <definedName name="_xlnm.Print_Area" localSheetId="5">'Flexible Working'!$A$1:$F$37</definedName>
    <definedName name="_xlnm.Print_Area" localSheetId="6">Leavers!$A$1:$I$37</definedName>
    <definedName name="_xlnm.Print_Area" localSheetId="9">'Pay Grade'!$A$1:$W$38</definedName>
    <definedName name="_xlnm.Print_Area" localSheetId="1">Recruitment!$A$1:$F$37</definedName>
    <definedName name="TableName">"Dummy"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1" l="1"/>
  <c r="S5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D35" i="1"/>
  <c r="D34" i="1"/>
  <c r="D33" i="1"/>
  <c r="D29" i="1"/>
  <c r="D28" i="1"/>
  <c r="D27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D24" i="1"/>
  <c r="D23" i="1"/>
  <c r="D22" i="1"/>
  <c r="D21" i="1"/>
  <c r="D2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T11" i="1"/>
  <c r="U11" i="1"/>
  <c r="V11" i="1"/>
  <c r="W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D12" i="1"/>
  <c r="D11" i="1"/>
  <c r="D10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T5" i="1"/>
  <c r="U5" i="1"/>
  <c r="V5" i="1"/>
  <c r="W5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D8" i="1"/>
  <c r="D6" i="1"/>
  <c r="D5" i="1"/>
  <c r="D35" i="9"/>
  <c r="D34" i="9"/>
  <c r="D33" i="9"/>
  <c r="D29" i="9"/>
  <c r="D28" i="9"/>
  <c r="D27" i="9"/>
  <c r="D24" i="9"/>
  <c r="D23" i="9"/>
  <c r="D22" i="9"/>
  <c r="D21" i="9"/>
  <c r="D20" i="9"/>
  <c r="D12" i="9"/>
  <c r="D11" i="9"/>
  <c r="D10" i="9"/>
  <c r="D6" i="9"/>
  <c r="D5" i="9"/>
  <c r="G61" i="2"/>
  <c r="I78" i="2"/>
  <c r="I77" i="2"/>
  <c r="I76" i="2"/>
  <c r="I73" i="2"/>
  <c r="I72" i="2"/>
  <c r="I71" i="2"/>
  <c r="I70" i="2"/>
  <c r="I67" i="2"/>
  <c r="I66" i="2"/>
  <c r="I65" i="2"/>
  <c r="I64" i="2"/>
  <c r="I63" i="2"/>
  <c r="I60" i="2"/>
  <c r="I59" i="2"/>
  <c r="I58" i="2"/>
  <c r="I55" i="2"/>
  <c r="I54" i="2"/>
  <c r="I53" i="2"/>
  <c r="I49" i="2"/>
  <c r="I50" i="2"/>
  <c r="I48" i="2"/>
  <c r="E72" i="6" l="1"/>
  <c r="D77" i="6"/>
  <c r="E77" i="6"/>
  <c r="D72" i="6"/>
  <c r="D66" i="6"/>
  <c r="E66" i="6"/>
  <c r="D59" i="6"/>
  <c r="E59" i="6"/>
  <c r="D54" i="6"/>
  <c r="E54" i="6"/>
  <c r="D49" i="6"/>
  <c r="E49" i="6"/>
  <c r="D7" i="10"/>
  <c r="D6" i="10"/>
  <c r="D5" i="10"/>
  <c r="C35" i="5"/>
  <c r="C34" i="5"/>
  <c r="C33" i="5"/>
  <c r="C36" i="5" s="1"/>
  <c r="C30" i="5"/>
  <c r="C29" i="5"/>
  <c r="C28" i="5"/>
  <c r="C27" i="5"/>
  <c r="C24" i="5"/>
  <c r="C23" i="5"/>
  <c r="C22" i="5"/>
  <c r="C21" i="5"/>
  <c r="C20" i="5"/>
  <c r="C12" i="5"/>
  <c r="C11" i="5"/>
  <c r="C10" i="5"/>
  <c r="C7" i="5"/>
  <c r="C6" i="5"/>
  <c r="C8" i="5" s="1"/>
  <c r="C5" i="5"/>
  <c r="C31" i="5" l="1"/>
  <c r="C25" i="5"/>
  <c r="C13" i="5"/>
  <c r="F7" i="4"/>
  <c r="E7" i="4"/>
  <c r="F6" i="4"/>
  <c r="E6" i="4"/>
  <c r="F5" i="4"/>
  <c r="E5" i="4"/>
  <c r="D7" i="4"/>
  <c r="D6" i="4"/>
  <c r="D5" i="4"/>
  <c r="F78" i="10" l="1"/>
  <c r="E78" i="10"/>
  <c r="D78" i="10"/>
  <c r="F73" i="10"/>
  <c r="E73" i="10"/>
  <c r="D73" i="10"/>
  <c r="F67" i="10"/>
  <c r="E67" i="10"/>
  <c r="D67" i="10"/>
  <c r="F60" i="10"/>
  <c r="E60" i="10"/>
  <c r="D60" i="10"/>
  <c r="F55" i="10"/>
  <c r="E55" i="10"/>
  <c r="D55" i="10"/>
  <c r="F50" i="10"/>
  <c r="E50" i="10"/>
  <c r="D50" i="10"/>
  <c r="D8" i="10"/>
  <c r="F82" i="4"/>
  <c r="E82" i="4"/>
  <c r="D82" i="4"/>
  <c r="F77" i="4"/>
  <c r="E77" i="4"/>
  <c r="D77" i="4"/>
  <c r="F71" i="4"/>
  <c r="E71" i="4"/>
  <c r="D71" i="4"/>
  <c r="F64" i="4"/>
  <c r="E64" i="4"/>
  <c r="D64" i="4"/>
  <c r="F59" i="4"/>
  <c r="E59" i="4"/>
  <c r="D59" i="4"/>
  <c r="F54" i="4"/>
  <c r="E54" i="4"/>
  <c r="D54" i="4"/>
  <c r="F8" i="4"/>
  <c r="E8" i="4"/>
  <c r="D8" i="4"/>
  <c r="K76" i="3"/>
  <c r="J76" i="3"/>
  <c r="I76" i="3"/>
  <c r="H76" i="3"/>
  <c r="G76" i="3"/>
  <c r="F76" i="3"/>
  <c r="E76" i="3"/>
  <c r="D76" i="3"/>
  <c r="C76" i="3"/>
  <c r="L75" i="3"/>
  <c r="C81" i="4" s="1"/>
  <c r="L74" i="3"/>
  <c r="C80" i="4" s="1"/>
  <c r="L73" i="3"/>
  <c r="C75" i="10" s="1"/>
  <c r="K71" i="3"/>
  <c r="J71" i="3"/>
  <c r="I71" i="3"/>
  <c r="H71" i="3"/>
  <c r="G71" i="3"/>
  <c r="F71" i="3"/>
  <c r="E71" i="3"/>
  <c r="D71" i="3"/>
  <c r="C71" i="3"/>
  <c r="L70" i="3"/>
  <c r="C76" i="4" s="1"/>
  <c r="L69" i="3"/>
  <c r="C75" i="4" s="1"/>
  <c r="L68" i="3"/>
  <c r="C70" i="10" s="1"/>
  <c r="L67" i="3"/>
  <c r="C73" i="4" s="1"/>
  <c r="K65" i="3"/>
  <c r="J65" i="3"/>
  <c r="I65" i="3"/>
  <c r="H65" i="3"/>
  <c r="G65" i="3"/>
  <c r="F65" i="3"/>
  <c r="E65" i="3"/>
  <c r="D65" i="3"/>
  <c r="C65" i="3"/>
  <c r="L64" i="3"/>
  <c r="C66" i="10" s="1"/>
  <c r="L63" i="3"/>
  <c r="C65" i="10" s="1"/>
  <c r="L62" i="3"/>
  <c r="C64" i="10" s="1"/>
  <c r="L61" i="3"/>
  <c r="C63" i="10" s="1"/>
  <c r="L60" i="3"/>
  <c r="C66" i="4" s="1"/>
  <c r="K58" i="3"/>
  <c r="J58" i="3"/>
  <c r="I58" i="3"/>
  <c r="H58" i="3"/>
  <c r="G58" i="3"/>
  <c r="F58" i="3"/>
  <c r="E58" i="3"/>
  <c r="D58" i="3"/>
  <c r="C58" i="3"/>
  <c r="L57" i="3"/>
  <c r="C59" i="10" s="1"/>
  <c r="L56" i="3"/>
  <c r="C58" i="10" s="1"/>
  <c r="L55" i="3"/>
  <c r="C61" i="4" s="1"/>
  <c r="K53" i="3"/>
  <c r="J53" i="3"/>
  <c r="I53" i="3"/>
  <c r="H53" i="3"/>
  <c r="G53" i="3"/>
  <c r="F53" i="3"/>
  <c r="E53" i="3"/>
  <c r="D53" i="3"/>
  <c r="C53" i="3"/>
  <c r="L52" i="3"/>
  <c r="C58" i="4" s="1"/>
  <c r="L51" i="3"/>
  <c r="C57" i="4" s="1"/>
  <c r="L50" i="3"/>
  <c r="C56" i="4" s="1"/>
  <c r="K48" i="3"/>
  <c r="J48" i="3"/>
  <c r="I48" i="3"/>
  <c r="H48" i="3"/>
  <c r="G48" i="3"/>
  <c r="F48" i="3"/>
  <c r="E48" i="3"/>
  <c r="D48" i="3"/>
  <c r="C48" i="3"/>
  <c r="L47" i="3"/>
  <c r="C53" i="4" s="1"/>
  <c r="L46" i="3"/>
  <c r="L45" i="3"/>
  <c r="C51" i="4" s="1"/>
  <c r="F35" i="10" l="1"/>
  <c r="F34" i="10"/>
  <c r="F33" i="10"/>
  <c r="F30" i="10"/>
  <c r="F28" i="10"/>
  <c r="F29" i="10"/>
  <c r="F27" i="10"/>
  <c r="F31" i="10" s="1"/>
  <c r="F24" i="10"/>
  <c r="F20" i="10"/>
  <c r="F23" i="10"/>
  <c r="F22" i="10"/>
  <c r="F21" i="10"/>
  <c r="F17" i="10"/>
  <c r="F16" i="10"/>
  <c r="F15" i="10"/>
  <c r="F18" i="10" s="1"/>
  <c r="F12" i="10"/>
  <c r="F10" i="10"/>
  <c r="F11" i="10"/>
  <c r="F7" i="10"/>
  <c r="F6" i="10"/>
  <c r="F5" i="10"/>
  <c r="F8" i="10" s="1"/>
  <c r="E34" i="10"/>
  <c r="E33" i="10"/>
  <c r="E35" i="10"/>
  <c r="E30" i="10"/>
  <c r="E27" i="10"/>
  <c r="E29" i="10"/>
  <c r="E28" i="10"/>
  <c r="E23" i="10"/>
  <c r="E24" i="10"/>
  <c r="E22" i="10"/>
  <c r="E21" i="10"/>
  <c r="E20" i="10"/>
  <c r="E17" i="10"/>
  <c r="E16" i="10"/>
  <c r="E15" i="10"/>
  <c r="E18" i="10" s="1"/>
  <c r="E12" i="10"/>
  <c r="E11" i="10"/>
  <c r="E10" i="10"/>
  <c r="E7" i="10"/>
  <c r="E5" i="10"/>
  <c r="E6" i="10"/>
  <c r="D35" i="10"/>
  <c r="D34" i="10"/>
  <c r="D33" i="10"/>
  <c r="D36" i="10" s="1"/>
  <c r="D30" i="10"/>
  <c r="D29" i="10"/>
  <c r="D28" i="10"/>
  <c r="D27" i="10"/>
  <c r="D31" i="10" s="1"/>
  <c r="D22" i="10"/>
  <c r="D23" i="10"/>
  <c r="D24" i="10"/>
  <c r="D21" i="10"/>
  <c r="D20" i="10"/>
  <c r="D25" i="10" s="1"/>
  <c r="D17" i="10"/>
  <c r="D15" i="10"/>
  <c r="D16" i="10"/>
  <c r="D12" i="10"/>
  <c r="D11" i="10"/>
  <c r="D10" i="10"/>
  <c r="D13" i="10" s="1"/>
  <c r="F35" i="4"/>
  <c r="F34" i="4"/>
  <c r="F33" i="4"/>
  <c r="F36" i="4" s="1"/>
  <c r="E34" i="4"/>
  <c r="E35" i="4"/>
  <c r="E33" i="4"/>
  <c r="D33" i="4"/>
  <c r="D34" i="4"/>
  <c r="D35" i="4"/>
  <c r="F27" i="4"/>
  <c r="F28" i="4"/>
  <c r="F30" i="4"/>
  <c r="F29" i="4"/>
  <c r="E29" i="4"/>
  <c r="E28" i="4"/>
  <c r="E27" i="4"/>
  <c r="E30" i="4"/>
  <c r="D30" i="4"/>
  <c r="D29" i="4"/>
  <c r="D28" i="4"/>
  <c r="D27" i="4"/>
  <c r="F21" i="4"/>
  <c r="F23" i="4"/>
  <c r="F20" i="4"/>
  <c r="F24" i="4"/>
  <c r="F22" i="4"/>
  <c r="E24" i="4"/>
  <c r="E23" i="4"/>
  <c r="E22" i="4"/>
  <c r="E21" i="4"/>
  <c r="E20" i="4"/>
  <c r="D24" i="4"/>
  <c r="D20" i="4"/>
  <c r="D22" i="4"/>
  <c r="D23" i="4"/>
  <c r="D21" i="4"/>
  <c r="F17" i="4"/>
  <c r="F16" i="4"/>
  <c r="F15" i="4"/>
  <c r="F18" i="4" s="1"/>
  <c r="E16" i="4"/>
  <c r="E17" i="4"/>
  <c r="E15" i="4"/>
  <c r="E18" i="4" s="1"/>
  <c r="D16" i="4"/>
  <c r="D17" i="4"/>
  <c r="D15" i="4"/>
  <c r="D18" i="4" s="1"/>
  <c r="F12" i="4"/>
  <c r="F11" i="4"/>
  <c r="F10" i="4"/>
  <c r="F13" i="4" s="1"/>
  <c r="E11" i="4"/>
  <c r="E12" i="4"/>
  <c r="E10" i="4"/>
  <c r="E13" i="4" s="1"/>
  <c r="D12" i="4"/>
  <c r="D11" i="4"/>
  <c r="D10" i="4"/>
  <c r="C77" i="10"/>
  <c r="C76" i="10"/>
  <c r="K35" i="3"/>
  <c r="K34" i="3"/>
  <c r="K33" i="3"/>
  <c r="J34" i="3"/>
  <c r="J35" i="3"/>
  <c r="J33" i="3"/>
  <c r="I33" i="3"/>
  <c r="I35" i="3"/>
  <c r="I34" i="3"/>
  <c r="H34" i="3"/>
  <c r="H35" i="3"/>
  <c r="H33" i="3"/>
  <c r="G34" i="3"/>
  <c r="G33" i="3"/>
  <c r="G35" i="3"/>
  <c r="F33" i="3"/>
  <c r="F35" i="3"/>
  <c r="F34" i="3"/>
  <c r="E34" i="3"/>
  <c r="E35" i="3"/>
  <c r="E33" i="3"/>
  <c r="E36" i="3" s="1"/>
  <c r="D35" i="3"/>
  <c r="D34" i="3"/>
  <c r="D33" i="3"/>
  <c r="C79" i="4"/>
  <c r="C82" i="4" s="1"/>
  <c r="L76" i="3"/>
  <c r="L33" i="3" s="1"/>
  <c r="C35" i="3"/>
  <c r="C34" i="3"/>
  <c r="C33" i="3"/>
  <c r="C36" i="3" s="1"/>
  <c r="C72" i="10"/>
  <c r="C71" i="10"/>
  <c r="C74" i="4"/>
  <c r="C77" i="4" s="1"/>
  <c r="K29" i="3"/>
  <c r="K28" i="3"/>
  <c r="K27" i="3"/>
  <c r="K30" i="3"/>
  <c r="J29" i="3"/>
  <c r="J27" i="3"/>
  <c r="J28" i="3"/>
  <c r="J30" i="3"/>
  <c r="I28" i="3"/>
  <c r="I29" i="3"/>
  <c r="I30" i="3"/>
  <c r="I27" i="3"/>
  <c r="H30" i="3"/>
  <c r="H29" i="3"/>
  <c r="H28" i="3"/>
  <c r="H27" i="3"/>
  <c r="G30" i="3"/>
  <c r="G27" i="3"/>
  <c r="G28" i="3"/>
  <c r="G29" i="3"/>
  <c r="F30" i="3"/>
  <c r="F27" i="3"/>
  <c r="F29" i="3"/>
  <c r="F28" i="3"/>
  <c r="E30" i="3"/>
  <c r="E28" i="3"/>
  <c r="E29" i="3"/>
  <c r="E27" i="3"/>
  <c r="D27" i="3"/>
  <c r="D30" i="3"/>
  <c r="D29" i="3"/>
  <c r="D28" i="3"/>
  <c r="C30" i="3"/>
  <c r="C28" i="3"/>
  <c r="C29" i="3"/>
  <c r="C27" i="3"/>
  <c r="C69" i="10"/>
  <c r="C70" i="4"/>
  <c r="C69" i="4"/>
  <c r="C68" i="4"/>
  <c r="C67" i="4"/>
  <c r="K22" i="3"/>
  <c r="K21" i="3"/>
  <c r="K20" i="3"/>
  <c r="K23" i="3"/>
  <c r="K24" i="3"/>
  <c r="J22" i="3"/>
  <c r="J23" i="3"/>
  <c r="J20" i="3"/>
  <c r="J21" i="3"/>
  <c r="J24" i="3"/>
  <c r="C62" i="10"/>
  <c r="C67" i="10" s="1"/>
  <c r="I24" i="3"/>
  <c r="I20" i="3"/>
  <c r="I23" i="3"/>
  <c r="I21" i="3"/>
  <c r="I22" i="3"/>
  <c r="H22" i="3"/>
  <c r="H24" i="3"/>
  <c r="H21" i="3"/>
  <c r="H20" i="3"/>
  <c r="H23" i="3"/>
  <c r="G22" i="3"/>
  <c r="G24" i="3"/>
  <c r="G20" i="3"/>
  <c r="G23" i="3"/>
  <c r="G21" i="3"/>
  <c r="F24" i="3"/>
  <c r="F22" i="3"/>
  <c r="F23" i="3"/>
  <c r="F21" i="3"/>
  <c r="F20" i="3"/>
  <c r="E21" i="3"/>
  <c r="E20" i="3"/>
  <c r="E24" i="3"/>
  <c r="E22" i="3"/>
  <c r="E23" i="3"/>
  <c r="D20" i="3"/>
  <c r="D23" i="3"/>
  <c r="D21" i="3"/>
  <c r="D24" i="3"/>
  <c r="D22" i="3"/>
  <c r="C24" i="3"/>
  <c r="C23" i="3"/>
  <c r="C22" i="3"/>
  <c r="C21" i="3"/>
  <c r="C20" i="3"/>
  <c r="C63" i="4"/>
  <c r="C62" i="4"/>
  <c r="K17" i="3"/>
  <c r="K16" i="3"/>
  <c r="K15" i="3"/>
  <c r="K18" i="3" s="1"/>
  <c r="J17" i="3"/>
  <c r="J16" i="3"/>
  <c r="J15" i="3"/>
  <c r="I17" i="3"/>
  <c r="I15" i="3"/>
  <c r="I16" i="3"/>
  <c r="H17" i="3"/>
  <c r="H15" i="3"/>
  <c r="H16" i="3"/>
  <c r="G15" i="3"/>
  <c r="G17" i="3"/>
  <c r="G16" i="3"/>
  <c r="F15" i="3"/>
  <c r="F16" i="3"/>
  <c r="F17" i="3"/>
  <c r="E17" i="3"/>
  <c r="E16" i="3"/>
  <c r="E15" i="3"/>
  <c r="D16" i="3"/>
  <c r="D17" i="3"/>
  <c r="D15" i="3"/>
  <c r="C57" i="10"/>
  <c r="C60" i="10" s="1"/>
  <c r="C15" i="3"/>
  <c r="C17" i="3"/>
  <c r="C16" i="3"/>
  <c r="L58" i="3"/>
  <c r="L15" i="3" s="1"/>
  <c r="C15" i="5" s="1"/>
  <c r="C54" i="10"/>
  <c r="C53" i="10"/>
  <c r="C59" i="4"/>
  <c r="K10" i="3"/>
  <c r="K12" i="3"/>
  <c r="K11" i="3"/>
  <c r="J11" i="3"/>
  <c r="J12" i="3"/>
  <c r="J10" i="3"/>
  <c r="I10" i="3"/>
  <c r="I11" i="3"/>
  <c r="I12" i="3"/>
  <c r="H12" i="3"/>
  <c r="H10" i="3"/>
  <c r="H11" i="3"/>
  <c r="G11" i="3"/>
  <c r="G12" i="3"/>
  <c r="G10" i="3"/>
  <c r="G13" i="3" s="1"/>
  <c r="F11" i="3"/>
  <c r="F10" i="3"/>
  <c r="F12" i="3"/>
  <c r="E10" i="3"/>
  <c r="E11" i="3"/>
  <c r="E12" i="3"/>
  <c r="D10" i="3"/>
  <c r="D11" i="3"/>
  <c r="D12" i="3"/>
  <c r="C11" i="3"/>
  <c r="C12" i="3"/>
  <c r="C10" i="3"/>
  <c r="C13" i="3" s="1"/>
  <c r="L53" i="3"/>
  <c r="C52" i="10"/>
  <c r="C55" i="10" s="1"/>
  <c r="D7" i="3"/>
  <c r="D6" i="3"/>
  <c r="D5" i="3"/>
  <c r="D8" i="3" s="1"/>
  <c r="C7" i="3"/>
  <c r="C6" i="3"/>
  <c r="C5" i="3"/>
  <c r="C49" i="10"/>
  <c r="K7" i="3"/>
  <c r="K5" i="3"/>
  <c r="K6" i="3"/>
  <c r="J7" i="3"/>
  <c r="J5" i="3"/>
  <c r="J6" i="3"/>
  <c r="I5" i="3"/>
  <c r="I7" i="3"/>
  <c r="I6" i="3"/>
  <c r="H5" i="3"/>
  <c r="H7" i="3"/>
  <c r="H6" i="3"/>
  <c r="G5" i="3"/>
  <c r="G6" i="3"/>
  <c r="G7" i="3"/>
  <c r="F5" i="3"/>
  <c r="F6" i="3"/>
  <c r="F7" i="3"/>
  <c r="C52" i="4"/>
  <c r="C54" i="4" s="1"/>
  <c r="E5" i="3"/>
  <c r="E7" i="3"/>
  <c r="E6" i="3"/>
  <c r="C48" i="10"/>
  <c r="C47" i="10"/>
  <c r="L71" i="3"/>
  <c r="L65" i="3"/>
  <c r="L48" i="3"/>
  <c r="L6" i="3" s="1"/>
  <c r="E18" i="3" l="1"/>
  <c r="F36" i="10"/>
  <c r="F25" i="10"/>
  <c r="F13" i="10"/>
  <c r="E36" i="10"/>
  <c r="E31" i="10"/>
  <c r="E25" i="10"/>
  <c r="E13" i="10"/>
  <c r="E8" i="10"/>
  <c r="D18" i="10"/>
  <c r="E36" i="4"/>
  <c r="D36" i="4"/>
  <c r="F31" i="4"/>
  <c r="E31" i="4"/>
  <c r="D31" i="4"/>
  <c r="E25" i="4"/>
  <c r="F25" i="4"/>
  <c r="D25" i="4"/>
  <c r="D13" i="4"/>
  <c r="C78" i="10"/>
  <c r="J36" i="3"/>
  <c r="H36" i="3"/>
  <c r="D36" i="3"/>
  <c r="K36" i="3"/>
  <c r="I36" i="3"/>
  <c r="G36" i="3"/>
  <c r="F36" i="3"/>
  <c r="C33" i="6"/>
  <c r="C33" i="10"/>
  <c r="C33" i="4"/>
  <c r="L35" i="3"/>
  <c r="L34" i="3"/>
  <c r="C73" i="10"/>
  <c r="K31" i="3"/>
  <c r="I31" i="3"/>
  <c r="H31" i="3"/>
  <c r="C31" i="3"/>
  <c r="J31" i="3"/>
  <c r="G31" i="3"/>
  <c r="F31" i="3"/>
  <c r="E31" i="3"/>
  <c r="D31" i="3"/>
  <c r="L28" i="3"/>
  <c r="L29" i="3"/>
  <c r="L30" i="3"/>
  <c r="L27" i="3"/>
  <c r="F25" i="3"/>
  <c r="C71" i="4"/>
  <c r="K25" i="3"/>
  <c r="J25" i="3"/>
  <c r="I25" i="3"/>
  <c r="H25" i="3"/>
  <c r="G25" i="3"/>
  <c r="E25" i="3"/>
  <c r="D25" i="3"/>
  <c r="L21" i="3"/>
  <c r="L22" i="3"/>
  <c r="L23" i="3"/>
  <c r="L24" i="3"/>
  <c r="C25" i="3"/>
  <c r="L20" i="3"/>
  <c r="C64" i="4"/>
  <c r="J18" i="3"/>
  <c r="F18" i="3"/>
  <c r="D18" i="3"/>
  <c r="I18" i="3"/>
  <c r="H18" i="3"/>
  <c r="G18" i="3"/>
  <c r="C15" i="6"/>
  <c r="C15" i="4"/>
  <c r="C15" i="10"/>
  <c r="C18" i="3"/>
  <c r="L17" i="3"/>
  <c r="C17" i="5" s="1"/>
  <c r="L16" i="3"/>
  <c r="C16" i="5" s="1"/>
  <c r="J13" i="3"/>
  <c r="H13" i="3"/>
  <c r="F13" i="3"/>
  <c r="K13" i="3"/>
  <c r="I13" i="3"/>
  <c r="E13" i="3"/>
  <c r="D13" i="3"/>
  <c r="L11" i="3"/>
  <c r="L12" i="3"/>
  <c r="L10" i="3"/>
  <c r="E8" i="3"/>
  <c r="C8" i="3"/>
  <c r="K8" i="3"/>
  <c r="J8" i="3"/>
  <c r="I8" i="3"/>
  <c r="H8" i="3"/>
  <c r="G8" i="3"/>
  <c r="F8" i="3"/>
  <c r="C6" i="4"/>
  <c r="C6" i="10"/>
  <c r="C6" i="6"/>
  <c r="L7" i="3"/>
  <c r="L5" i="3"/>
  <c r="C50" i="10"/>
  <c r="E59" i="1"/>
  <c r="E66" i="1"/>
  <c r="E25" i="1" s="1"/>
  <c r="D49" i="1"/>
  <c r="D54" i="1"/>
  <c r="D13" i="1" s="1"/>
  <c r="D59" i="1"/>
  <c r="V77" i="1"/>
  <c r="V36" i="1" s="1"/>
  <c r="V72" i="1"/>
  <c r="V31" i="1" s="1"/>
  <c r="V66" i="1"/>
  <c r="V25" i="1" s="1"/>
  <c r="V59" i="1"/>
  <c r="V54" i="1"/>
  <c r="V13" i="1" s="1"/>
  <c r="V49" i="1"/>
  <c r="V8" i="1" s="1"/>
  <c r="U77" i="1"/>
  <c r="U36" i="1" s="1"/>
  <c r="U72" i="1"/>
  <c r="U31" i="1" s="1"/>
  <c r="U66" i="1"/>
  <c r="U25" i="1" s="1"/>
  <c r="U59" i="1"/>
  <c r="U54" i="1"/>
  <c r="U13" i="1" s="1"/>
  <c r="U49" i="1"/>
  <c r="U8" i="1" s="1"/>
  <c r="Q77" i="1"/>
  <c r="Q36" i="1" s="1"/>
  <c r="Q72" i="1"/>
  <c r="Q31" i="1" s="1"/>
  <c r="Q66" i="1"/>
  <c r="Q25" i="1" s="1"/>
  <c r="Q59" i="1"/>
  <c r="Q54" i="1"/>
  <c r="Q13" i="1" s="1"/>
  <c r="Q49" i="1"/>
  <c r="Q8" i="1" s="1"/>
  <c r="L34" i="7"/>
  <c r="L35" i="7"/>
  <c r="L33" i="7"/>
  <c r="L28" i="7"/>
  <c r="L29" i="7"/>
  <c r="L30" i="7"/>
  <c r="L27" i="7"/>
  <c r="L21" i="7"/>
  <c r="L22" i="7"/>
  <c r="L23" i="7"/>
  <c r="L24" i="7"/>
  <c r="L20" i="7"/>
  <c r="L16" i="7"/>
  <c r="L17" i="7"/>
  <c r="L15" i="7"/>
  <c r="L11" i="7"/>
  <c r="L12" i="7"/>
  <c r="L10" i="7"/>
  <c r="L6" i="7"/>
  <c r="L7" i="7"/>
  <c r="L5" i="7"/>
  <c r="E72" i="1"/>
  <c r="E31" i="1" s="1"/>
  <c r="F72" i="1"/>
  <c r="F31" i="1" s="1"/>
  <c r="G72" i="1"/>
  <c r="G31" i="1" s="1"/>
  <c r="H72" i="1"/>
  <c r="H31" i="1" s="1"/>
  <c r="I72" i="1"/>
  <c r="I31" i="1" s="1"/>
  <c r="J72" i="1"/>
  <c r="J31" i="1" s="1"/>
  <c r="K72" i="1"/>
  <c r="K31" i="1" s="1"/>
  <c r="L72" i="1"/>
  <c r="L31" i="1" s="1"/>
  <c r="M72" i="1"/>
  <c r="M31" i="1" s="1"/>
  <c r="N72" i="1"/>
  <c r="N31" i="1" s="1"/>
  <c r="O72" i="1"/>
  <c r="O31" i="1" s="1"/>
  <c r="P72" i="1"/>
  <c r="P31" i="1" s="1"/>
  <c r="R72" i="1"/>
  <c r="R31" i="1" s="1"/>
  <c r="S72" i="1"/>
  <c r="S31" i="1" s="1"/>
  <c r="T72" i="1"/>
  <c r="T31" i="1" s="1"/>
  <c r="W72" i="1"/>
  <c r="W31" i="1" s="1"/>
  <c r="D72" i="1"/>
  <c r="D31" i="1" s="1"/>
  <c r="F66" i="1"/>
  <c r="F25" i="1" s="1"/>
  <c r="G66" i="1"/>
  <c r="G25" i="1" s="1"/>
  <c r="H66" i="1"/>
  <c r="H25" i="1" s="1"/>
  <c r="I66" i="1"/>
  <c r="I25" i="1" s="1"/>
  <c r="J66" i="1"/>
  <c r="J25" i="1" s="1"/>
  <c r="K66" i="1"/>
  <c r="K25" i="1" s="1"/>
  <c r="L66" i="1"/>
  <c r="L25" i="1" s="1"/>
  <c r="M66" i="1"/>
  <c r="M25" i="1" s="1"/>
  <c r="N66" i="1"/>
  <c r="N25" i="1" s="1"/>
  <c r="O66" i="1"/>
  <c r="O25" i="1" s="1"/>
  <c r="P66" i="1"/>
  <c r="P25" i="1" s="1"/>
  <c r="R66" i="1"/>
  <c r="R25" i="1" s="1"/>
  <c r="S66" i="1"/>
  <c r="S25" i="1" s="1"/>
  <c r="T66" i="1"/>
  <c r="T25" i="1" s="1"/>
  <c r="W66" i="1"/>
  <c r="W25" i="1" s="1"/>
  <c r="D66" i="1"/>
  <c r="D25" i="1" s="1"/>
  <c r="W77" i="1"/>
  <c r="W36" i="1" s="1"/>
  <c r="T77" i="1"/>
  <c r="T36" i="1" s="1"/>
  <c r="S77" i="1"/>
  <c r="S36" i="1" s="1"/>
  <c r="R77" i="1"/>
  <c r="R36" i="1" s="1"/>
  <c r="P77" i="1"/>
  <c r="P36" i="1" s="1"/>
  <c r="O77" i="1"/>
  <c r="O36" i="1" s="1"/>
  <c r="N77" i="1"/>
  <c r="N36" i="1" s="1"/>
  <c r="M77" i="1"/>
  <c r="M36" i="1" s="1"/>
  <c r="L77" i="1"/>
  <c r="L36" i="1" s="1"/>
  <c r="K77" i="1"/>
  <c r="K36" i="1" s="1"/>
  <c r="J77" i="1"/>
  <c r="J36" i="1" s="1"/>
  <c r="I77" i="1"/>
  <c r="I36" i="1" s="1"/>
  <c r="H77" i="1"/>
  <c r="H36" i="1" s="1"/>
  <c r="G77" i="1"/>
  <c r="G36" i="1" s="1"/>
  <c r="F77" i="1"/>
  <c r="F36" i="1" s="1"/>
  <c r="E77" i="1"/>
  <c r="E36" i="1" s="1"/>
  <c r="D77" i="1"/>
  <c r="D36" i="1" s="1"/>
  <c r="W59" i="1"/>
  <c r="T59" i="1"/>
  <c r="S59" i="1"/>
  <c r="R59" i="1"/>
  <c r="P59" i="1"/>
  <c r="O59" i="1"/>
  <c r="N59" i="1"/>
  <c r="M59" i="1"/>
  <c r="L59" i="1"/>
  <c r="K59" i="1"/>
  <c r="J59" i="1"/>
  <c r="I59" i="1"/>
  <c r="H59" i="1"/>
  <c r="G59" i="1"/>
  <c r="F59" i="1"/>
  <c r="W54" i="1"/>
  <c r="W13" i="1" s="1"/>
  <c r="T54" i="1"/>
  <c r="T13" i="1" s="1"/>
  <c r="S54" i="1"/>
  <c r="S13" i="1" s="1"/>
  <c r="R54" i="1"/>
  <c r="R13" i="1" s="1"/>
  <c r="P54" i="1"/>
  <c r="P13" i="1" s="1"/>
  <c r="O54" i="1"/>
  <c r="O13" i="1" s="1"/>
  <c r="N54" i="1"/>
  <c r="N13" i="1" s="1"/>
  <c r="M54" i="1"/>
  <c r="M13" i="1" s="1"/>
  <c r="L54" i="1"/>
  <c r="L13" i="1" s="1"/>
  <c r="K54" i="1"/>
  <c r="K13" i="1" s="1"/>
  <c r="J54" i="1"/>
  <c r="J13" i="1" s="1"/>
  <c r="I54" i="1"/>
  <c r="I13" i="1" s="1"/>
  <c r="H54" i="1"/>
  <c r="H13" i="1" s="1"/>
  <c r="G54" i="1"/>
  <c r="G13" i="1" s="1"/>
  <c r="F54" i="1"/>
  <c r="F13" i="1" s="1"/>
  <c r="E54" i="1"/>
  <c r="E13" i="1" s="1"/>
  <c r="E49" i="1"/>
  <c r="E8" i="1" s="1"/>
  <c r="F49" i="1"/>
  <c r="F8" i="1" s="1"/>
  <c r="G49" i="1"/>
  <c r="G8" i="1" s="1"/>
  <c r="H49" i="1"/>
  <c r="H8" i="1" s="1"/>
  <c r="I49" i="1"/>
  <c r="I8" i="1" s="1"/>
  <c r="J49" i="1"/>
  <c r="J8" i="1" s="1"/>
  <c r="K49" i="1"/>
  <c r="K8" i="1" s="1"/>
  <c r="L49" i="1"/>
  <c r="L8" i="1" s="1"/>
  <c r="M49" i="1"/>
  <c r="M8" i="1" s="1"/>
  <c r="N49" i="1"/>
  <c r="N8" i="1" s="1"/>
  <c r="O49" i="1"/>
  <c r="O8" i="1" s="1"/>
  <c r="P49" i="1"/>
  <c r="P8" i="1" s="1"/>
  <c r="R49" i="1"/>
  <c r="R8" i="1" s="1"/>
  <c r="S49" i="1"/>
  <c r="S8" i="1" s="1"/>
  <c r="T49" i="1"/>
  <c r="T8" i="1" s="1"/>
  <c r="W49" i="1"/>
  <c r="W8" i="1" s="1"/>
  <c r="E67" i="8"/>
  <c r="F67" i="8"/>
  <c r="G67" i="8"/>
  <c r="H67" i="8"/>
  <c r="D67" i="8"/>
  <c r="E73" i="8"/>
  <c r="F73" i="8"/>
  <c r="G73" i="8"/>
  <c r="H73" i="8"/>
  <c r="D73" i="8"/>
  <c r="H78" i="8"/>
  <c r="G78" i="8"/>
  <c r="F78" i="8"/>
  <c r="E78" i="8"/>
  <c r="D78" i="8"/>
  <c r="H60" i="8"/>
  <c r="G60" i="8"/>
  <c r="F60" i="8"/>
  <c r="E60" i="8"/>
  <c r="D60" i="8"/>
  <c r="H55" i="8"/>
  <c r="G55" i="8"/>
  <c r="F55" i="8"/>
  <c r="E55" i="8"/>
  <c r="D55" i="8"/>
  <c r="E50" i="8"/>
  <c r="F50" i="8"/>
  <c r="G50" i="8"/>
  <c r="H50" i="8"/>
  <c r="D50" i="8"/>
  <c r="K36" i="7"/>
  <c r="J36" i="7"/>
  <c r="K31" i="7"/>
  <c r="J31" i="7"/>
  <c r="K25" i="7"/>
  <c r="J25" i="7"/>
  <c r="K18" i="7"/>
  <c r="J18" i="7"/>
  <c r="K13" i="7"/>
  <c r="J13" i="7"/>
  <c r="C18" i="5" l="1"/>
  <c r="H28" i="8"/>
  <c r="H29" i="8"/>
  <c r="H30" i="8"/>
  <c r="H27" i="8"/>
  <c r="H31" i="8" s="1"/>
  <c r="G28" i="8"/>
  <c r="G29" i="8"/>
  <c r="G30" i="8"/>
  <c r="G27" i="8"/>
  <c r="F28" i="8"/>
  <c r="F29" i="8"/>
  <c r="F30" i="8"/>
  <c r="F27" i="8"/>
  <c r="F31" i="8" s="1"/>
  <c r="E28" i="8"/>
  <c r="E29" i="8"/>
  <c r="E27" i="8"/>
  <c r="E30" i="8"/>
  <c r="D29" i="8"/>
  <c r="D28" i="8"/>
  <c r="D30" i="8"/>
  <c r="D27" i="8"/>
  <c r="D31" i="8" s="1"/>
  <c r="H34" i="8"/>
  <c r="H35" i="8"/>
  <c r="H33" i="8"/>
  <c r="H36" i="8" s="1"/>
  <c r="G35" i="8"/>
  <c r="G34" i="8"/>
  <c r="G33" i="8"/>
  <c r="G36" i="8" s="1"/>
  <c r="F34" i="8"/>
  <c r="F35" i="8"/>
  <c r="F33" i="8"/>
  <c r="E34" i="8"/>
  <c r="E35" i="8"/>
  <c r="E33" i="8"/>
  <c r="E36" i="8" s="1"/>
  <c r="D34" i="8"/>
  <c r="D33" i="8"/>
  <c r="D35" i="8"/>
  <c r="H22" i="8"/>
  <c r="H23" i="8"/>
  <c r="H24" i="8"/>
  <c r="H21" i="8"/>
  <c r="H20" i="8"/>
  <c r="G21" i="8"/>
  <c r="G22" i="8"/>
  <c r="G23" i="8"/>
  <c r="G24" i="8"/>
  <c r="G20" i="8"/>
  <c r="F23" i="8"/>
  <c r="F21" i="8"/>
  <c r="F22" i="8"/>
  <c r="F20" i="8"/>
  <c r="F24" i="8"/>
  <c r="E21" i="8"/>
  <c r="E24" i="8"/>
  <c r="E22" i="8"/>
  <c r="E20" i="8"/>
  <c r="E23" i="8"/>
  <c r="D23" i="8"/>
  <c r="D24" i="8"/>
  <c r="D22" i="8"/>
  <c r="D21" i="8"/>
  <c r="D20" i="8"/>
  <c r="H16" i="8"/>
  <c r="H17" i="8"/>
  <c r="H15" i="8"/>
  <c r="H18" i="8" s="1"/>
  <c r="G16" i="8"/>
  <c r="G17" i="8"/>
  <c r="G15" i="8"/>
  <c r="F17" i="8"/>
  <c r="F16" i="8"/>
  <c r="F15" i="8"/>
  <c r="F18" i="8" s="1"/>
  <c r="E16" i="8"/>
  <c r="E17" i="8"/>
  <c r="E15" i="8"/>
  <c r="E18" i="8" s="1"/>
  <c r="D16" i="8"/>
  <c r="D15" i="8"/>
  <c r="D17" i="8"/>
  <c r="H12" i="8"/>
  <c r="H10" i="8"/>
  <c r="H11" i="8"/>
  <c r="G10" i="8"/>
  <c r="G11" i="8"/>
  <c r="G12" i="8"/>
  <c r="F10" i="8"/>
  <c r="F11" i="8"/>
  <c r="F12" i="8"/>
  <c r="E11" i="8"/>
  <c r="E12" i="8"/>
  <c r="E10" i="8"/>
  <c r="E13" i="8" s="1"/>
  <c r="D10" i="8"/>
  <c r="D12" i="8"/>
  <c r="D11" i="8"/>
  <c r="H5" i="8"/>
  <c r="H6" i="8"/>
  <c r="H7" i="8"/>
  <c r="G7" i="8"/>
  <c r="G6" i="8"/>
  <c r="G5" i="8"/>
  <c r="G8" i="8" s="1"/>
  <c r="F7" i="8"/>
  <c r="F6" i="8"/>
  <c r="F5" i="8"/>
  <c r="E7" i="8"/>
  <c r="E5" i="8"/>
  <c r="E6" i="8"/>
  <c r="D5" i="8"/>
  <c r="D7" i="8"/>
  <c r="D6" i="8"/>
  <c r="C34" i="10"/>
  <c r="C34" i="4"/>
  <c r="C34" i="6"/>
  <c r="C35" i="6"/>
  <c r="C35" i="10"/>
  <c r="C35" i="4"/>
  <c r="C36" i="4" s="1"/>
  <c r="L36" i="3"/>
  <c r="C36" i="10"/>
  <c r="C27" i="10"/>
  <c r="L31" i="3"/>
  <c r="C27" i="6"/>
  <c r="C27" i="4"/>
  <c r="C30" i="4"/>
  <c r="C30" i="10"/>
  <c r="C30" i="6"/>
  <c r="C29" i="10"/>
  <c r="C29" i="4"/>
  <c r="C29" i="6"/>
  <c r="C28" i="10"/>
  <c r="C28" i="4"/>
  <c r="C28" i="6"/>
  <c r="L25" i="3"/>
  <c r="C20" i="10"/>
  <c r="C20" i="4"/>
  <c r="C20" i="6"/>
  <c r="C24" i="4"/>
  <c r="C24" i="10"/>
  <c r="C24" i="6"/>
  <c r="C23" i="10"/>
  <c r="C23" i="6"/>
  <c r="C23" i="4"/>
  <c r="C22" i="10"/>
  <c r="C22" i="4"/>
  <c r="C22" i="6"/>
  <c r="C21" i="4"/>
  <c r="C21" i="10"/>
  <c r="C21" i="6"/>
  <c r="C16" i="4"/>
  <c r="C16" i="10"/>
  <c r="C16" i="6"/>
  <c r="C17" i="6"/>
  <c r="C17" i="4"/>
  <c r="C17" i="10"/>
  <c r="L18" i="3"/>
  <c r="L13" i="3"/>
  <c r="C10" i="10"/>
  <c r="C10" i="6"/>
  <c r="C10" i="4"/>
  <c r="C12" i="10"/>
  <c r="C12" i="6"/>
  <c r="C12" i="4"/>
  <c r="C11" i="10"/>
  <c r="C11" i="6"/>
  <c r="C11" i="4"/>
  <c r="L8" i="3"/>
  <c r="C5" i="10"/>
  <c r="C5" i="6"/>
  <c r="C5" i="4"/>
  <c r="C7" i="6"/>
  <c r="C7" i="4"/>
  <c r="C7" i="10"/>
  <c r="L31" i="7"/>
  <c r="L36" i="7"/>
  <c r="L25" i="7"/>
  <c r="L13" i="7"/>
  <c r="L18" i="7"/>
  <c r="C18" i="4" l="1"/>
  <c r="C18" i="10"/>
  <c r="G31" i="8"/>
  <c r="E31" i="8"/>
  <c r="F36" i="8"/>
  <c r="D36" i="8"/>
  <c r="H25" i="8"/>
  <c r="G25" i="8"/>
  <c r="F25" i="8"/>
  <c r="E25" i="8"/>
  <c r="D25" i="8"/>
  <c r="G18" i="8"/>
  <c r="D18" i="8"/>
  <c r="H13" i="8"/>
  <c r="G13" i="8"/>
  <c r="F13" i="8"/>
  <c r="D13" i="8"/>
  <c r="H8" i="8"/>
  <c r="F8" i="8"/>
  <c r="E8" i="8"/>
  <c r="D8" i="8"/>
  <c r="C36" i="6"/>
  <c r="C31" i="6"/>
  <c r="C31" i="4"/>
  <c r="C31" i="10"/>
  <c r="C25" i="10"/>
  <c r="C25" i="6"/>
  <c r="C25" i="4"/>
  <c r="C18" i="6"/>
  <c r="C13" i="6"/>
  <c r="C13" i="4"/>
  <c r="C13" i="10"/>
  <c r="C8" i="4"/>
  <c r="C8" i="6"/>
  <c r="C8" i="10"/>
  <c r="D79" i="2"/>
  <c r="E79" i="2"/>
  <c r="F79" i="2"/>
  <c r="G79" i="2"/>
  <c r="H79" i="2"/>
  <c r="D74" i="2"/>
  <c r="E74" i="2"/>
  <c r="F74" i="2"/>
  <c r="G74" i="2"/>
  <c r="H74" i="2"/>
  <c r="D68" i="2"/>
  <c r="E68" i="2"/>
  <c r="F68" i="2"/>
  <c r="G68" i="2"/>
  <c r="H68" i="2"/>
  <c r="D61" i="2"/>
  <c r="E61" i="2"/>
  <c r="F61" i="2"/>
  <c r="H61" i="2"/>
  <c r="D56" i="2"/>
  <c r="E56" i="2"/>
  <c r="F56" i="2"/>
  <c r="G56" i="2"/>
  <c r="H56" i="2"/>
  <c r="D51" i="2"/>
  <c r="E51" i="2"/>
  <c r="F51" i="2"/>
  <c r="G51" i="2"/>
  <c r="H51" i="2"/>
  <c r="D72" i="9"/>
  <c r="D31" i="9" s="1"/>
  <c r="D66" i="9"/>
  <c r="D25" i="9" s="1"/>
  <c r="D77" i="9"/>
  <c r="D36" i="9" s="1"/>
  <c r="D59" i="9"/>
  <c r="D18" i="9" s="1"/>
  <c r="D54" i="9"/>
  <c r="D13" i="9" s="1"/>
  <c r="D49" i="9"/>
  <c r="D8" i="9" l="1"/>
  <c r="F34" i="2"/>
  <c r="F33" i="2"/>
  <c r="F35" i="2"/>
  <c r="D33" i="2"/>
  <c r="D35" i="2"/>
  <c r="D34" i="2"/>
  <c r="H35" i="2"/>
  <c r="H34" i="2"/>
  <c r="H33" i="2"/>
  <c r="H36" i="2" s="1"/>
  <c r="G35" i="2"/>
  <c r="G33" i="2"/>
  <c r="G34" i="2"/>
  <c r="E35" i="2"/>
  <c r="E34" i="2"/>
  <c r="E33" i="2"/>
  <c r="E36" i="2" s="1"/>
  <c r="F22" i="2"/>
  <c r="F23" i="2"/>
  <c r="F24" i="2"/>
  <c r="F21" i="2"/>
  <c r="F20" i="2"/>
  <c r="D23" i="2"/>
  <c r="D24" i="2"/>
  <c r="D22" i="2"/>
  <c r="D21" i="2"/>
  <c r="D20" i="2"/>
  <c r="H21" i="2"/>
  <c r="H24" i="2"/>
  <c r="H22" i="2"/>
  <c r="H23" i="2"/>
  <c r="H20" i="2"/>
  <c r="G21" i="2"/>
  <c r="G22" i="2"/>
  <c r="G24" i="2"/>
  <c r="G20" i="2"/>
  <c r="G23" i="2"/>
  <c r="E23" i="2"/>
  <c r="E22" i="2"/>
  <c r="E21" i="2"/>
  <c r="E24" i="2"/>
  <c r="E20" i="2"/>
  <c r="F10" i="2"/>
  <c r="F12" i="2"/>
  <c r="F11" i="2"/>
  <c r="D11" i="2"/>
  <c r="D12" i="2"/>
  <c r="D10" i="2"/>
  <c r="D13" i="2" s="1"/>
  <c r="H12" i="2"/>
  <c r="H10" i="2"/>
  <c r="H11" i="2"/>
  <c r="G12" i="2"/>
  <c r="G11" i="2"/>
  <c r="G10" i="2"/>
  <c r="E11" i="2"/>
  <c r="E10" i="2"/>
  <c r="E12" i="2"/>
  <c r="F27" i="2"/>
  <c r="F29" i="2"/>
  <c r="F30" i="2"/>
  <c r="F28" i="2"/>
  <c r="D30" i="2"/>
  <c r="D27" i="2"/>
  <c r="D29" i="2"/>
  <c r="D28" i="2"/>
  <c r="H29" i="2"/>
  <c r="H30" i="2"/>
  <c r="H28" i="2"/>
  <c r="H27" i="2"/>
  <c r="G27" i="2"/>
  <c r="G29" i="2"/>
  <c r="G30" i="2"/>
  <c r="G28" i="2"/>
  <c r="E30" i="2"/>
  <c r="E28" i="2"/>
  <c r="E27" i="2"/>
  <c r="E29" i="2"/>
  <c r="F16" i="2"/>
  <c r="F15" i="2"/>
  <c r="F17" i="2"/>
  <c r="D17" i="2"/>
  <c r="D16" i="2"/>
  <c r="D15" i="2"/>
  <c r="H16" i="2"/>
  <c r="H15" i="2"/>
  <c r="H17" i="2"/>
  <c r="G17" i="2"/>
  <c r="G15" i="2"/>
  <c r="G18" i="2" s="1"/>
  <c r="G16" i="2"/>
  <c r="E17" i="2"/>
  <c r="E15" i="2"/>
  <c r="E16" i="2"/>
  <c r="F7" i="2"/>
  <c r="F5" i="2"/>
  <c r="F6" i="2"/>
  <c r="D5" i="2"/>
  <c r="D7" i="2"/>
  <c r="D6" i="2"/>
  <c r="H7" i="2"/>
  <c r="H5" i="2"/>
  <c r="H6" i="2"/>
  <c r="G6" i="2"/>
  <c r="G7" i="2"/>
  <c r="G5" i="2"/>
  <c r="E7" i="2"/>
  <c r="E5" i="2"/>
  <c r="E6" i="2"/>
  <c r="I79" i="2"/>
  <c r="I68" i="2"/>
  <c r="I56" i="2"/>
  <c r="I61" i="2"/>
  <c r="I51" i="2"/>
  <c r="I74" i="2"/>
  <c r="F36" i="2" l="1"/>
  <c r="D36" i="2"/>
  <c r="G36" i="2"/>
  <c r="F25" i="2"/>
  <c r="D25" i="2"/>
  <c r="H25" i="2"/>
  <c r="G25" i="2"/>
  <c r="E25" i="2"/>
  <c r="F13" i="2"/>
  <c r="H13" i="2"/>
  <c r="G13" i="2"/>
  <c r="E13" i="2"/>
  <c r="F31" i="2"/>
  <c r="D31" i="2"/>
  <c r="H31" i="2"/>
  <c r="G31" i="2"/>
  <c r="E31" i="2"/>
  <c r="F18" i="2"/>
  <c r="D18" i="2"/>
  <c r="H18" i="2"/>
  <c r="E18" i="2"/>
  <c r="I35" i="2"/>
  <c r="I34" i="2"/>
  <c r="I33" i="2"/>
  <c r="I30" i="2"/>
  <c r="I28" i="2"/>
  <c r="I29" i="2"/>
  <c r="I27" i="2"/>
  <c r="I20" i="2"/>
  <c r="I23" i="2"/>
  <c r="I24" i="2"/>
  <c r="I22" i="2"/>
  <c r="I21" i="2"/>
  <c r="I16" i="2"/>
  <c r="I15" i="2"/>
  <c r="I17" i="2"/>
  <c r="I12" i="2"/>
  <c r="I10" i="2"/>
  <c r="I11" i="2"/>
  <c r="I6" i="2"/>
  <c r="I5" i="2"/>
  <c r="I7" i="2"/>
  <c r="F8" i="2"/>
  <c r="D8" i="2"/>
  <c r="H8" i="2"/>
  <c r="G8" i="2"/>
  <c r="E8" i="2"/>
  <c r="C71" i="1"/>
  <c r="C58" i="1"/>
  <c r="C34" i="1"/>
  <c r="C35" i="1"/>
  <c r="C33" i="1"/>
  <c r="C28" i="1"/>
  <c r="C29" i="1"/>
  <c r="C30" i="1"/>
  <c r="C27" i="1"/>
  <c r="C21" i="1"/>
  <c r="C22" i="1"/>
  <c r="C23" i="1"/>
  <c r="C24" i="1"/>
  <c r="C20" i="1"/>
  <c r="C16" i="1"/>
  <c r="C17" i="1"/>
  <c r="C15" i="1"/>
  <c r="C11" i="1"/>
  <c r="C12" i="1"/>
  <c r="C10" i="1"/>
  <c r="C7" i="1"/>
  <c r="C6" i="1"/>
  <c r="C5" i="1"/>
  <c r="C63" i="8"/>
  <c r="C62" i="8"/>
  <c r="C34" i="8"/>
  <c r="C35" i="8"/>
  <c r="C33" i="8"/>
  <c r="C28" i="8"/>
  <c r="C29" i="8"/>
  <c r="C30" i="8"/>
  <c r="C27" i="8"/>
  <c r="C21" i="8"/>
  <c r="C22" i="8"/>
  <c r="C23" i="8"/>
  <c r="C24" i="8"/>
  <c r="C20" i="8"/>
  <c r="C16" i="8"/>
  <c r="C17" i="8"/>
  <c r="C15" i="8"/>
  <c r="C11" i="8"/>
  <c r="C12" i="8"/>
  <c r="C10" i="8"/>
  <c r="C6" i="8"/>
  <c r="C7" i="8"/>
  <c r="C5" i="8"/>
  <c r="C75" i="9"/>
  <c r="C74" i="9"/>
  <c r="C70" i="9"/>
  <c r="C56" i="9"/>
  <c r="D15" i="9" s="1"/>
  <c r="C53" i="9"/>
  <c r="C34" i="9"/>
  <c r="C35" i="9"/>
  <c r="C33" i="9"/>
  <c r="C28" i="9"/>
  <c r="C29" i="9"/>
  <c r="C30" i="9"/>
  <c r="C27" i="9"/>
  <c r="C21" i="9"/>
  <c r="C22" i="9"/>
  <c r="C23" i="9"/>
  <c r="C24" i="9"/>
  <c r="C20" i="9"/>
  <c r="C16" i="9"/>
  <c r="C17" i="9"/>
  <c r="C15" i="9"/>
  <c r="C11" i="9"/>
  <c r="C12" i="9"/>
  <c r="C10" i="9"/>
  <c r="C7" i="9"/>
  <c r="C6" i="9"/>
  <c r="C5" i="9"/>
  <c r="C76" i="2"/>
  <c r="C72" i="2"/>
  <c r="C64" i="2"/>
  <c r="C67" i="2"/>
  <c r="C58" i="2"/>
  <c r="C49" i="2"/>
  <c r="C34" i="2"/>
  <c r="C35" i="2"/>
  <c r="C33" i="2"/>
  <c r="C28" i="2"/>
  <c r="C29" i="2"/>
  <c r="C30" i="2"/>
  <c r="C27" i="2"/>
  <c r="C21" i="2"/>
  <c r="C22" i="2"/>
  <c r="C23" i="2"/>
  <c r="C24" i="2"/>
  <c r="C20" i="2"/>
  <c r="C16" i="2"/>
  <c r="C17" i="2"/>
  <c r="C15" i="2"/>
  <c r="C11" i="2"/>
  <c r="C12" i="2"/>
  <c r="C10" i="2"/>
  <c r="C7" i="2"/>
  <c r="C6" i="2"/>
  <c r="C5" i="2"/>
  <c r="C34" i="7"/>
  <c r="C35" i="7"/>
  <c r="C33" i="7"/>
  <c r="C28" i="7"/>
  <c r="C29" i="7"/>
  <c r="C30" i="7"/>
  <c r="C27" i="7"/>
  <c r="C21" i="7"/>
  <c r="C22" i="7"/>
  <c r="C23" i="7"/>
  <c r="C24" i="7"/>
  <c r="C20" i="7"/>
  <c r="C16" i="7"/>
  <c r="C17" i="7"/>
  <c r="C15" i="7"/>
  <c r="C11" i="7"/>
  <c r="C12" i="7"/>
  <c r="C10" i="7"/>
  <c r="C7" i="7"/>
  <c r="C6" i="7"/>
  <c r="C5" i="7"/>
  <c r="C76" i="6"/>
  <c r="C69" i="6"/>
  <c r="C62" i="6"/>
  <c r="C61" i="6"/>
  <c r="C58" i="6"/>
  <c r="C52" i="6"/>
  <c r="C47" i="6"/>
  <c r="C76" i="1"/>
  <c r="C71" i="9"/>
  <c r="C70" i="1"/>
  <c r="C69" i="1"/>
  <c r="C66" i="8"/>
  <c r="C63" i="1"/>
  <c r="C62" i="1"/>
  <c r="C58" i="9"/>
  <c r="D17" i="9" s="1"/>
  <c r="C59" i="2"/>
  <c r="C55" i="2"/>
  <c r="C52" i="1"/>
  <c r="C52" i="8"/>
  <c r="C48" i="1"/>
  <c r="G17" i="1" l="1"/>
  <c r="O17" i="1"/>
  <c r="W17" i="1"/>
  <c r="L17" i="1"/>
  <c r="H17" i="1"/>
  <c r="P17" i="1"/>
  <c r="D17" i="1"/>
  <c r="I17" i="1"/>
  <c r="Q17" i="1"/>
  <c r="J17" i="1"/>
  <c r="R17" i="1"/>
  <c r="T17" i="1"/>
  <c r="V17" i="1"/>
  <c r="K17" i="1"/>
  <c r="S17" i="1"/>
  <c r="E17" i="1"/>
  <c r="M17" i="1"/>
  <c r="U17" i="1"/>
  <c r="F17" i="1"/>
  <c r="N17" i="1"/>
  <c r="I36" i="2"/>
  <c r="I25" i="2"/>
  <c r="I13" i="2"/>
  <c r="I31" i="2"/>
  <c r="I18" i="2"/>
  <c r="I8" i="2"/>
  <c r="C36" i="7"/>
  <c r="C8" i="7"/>
  <c r="C18" i="7"/>
  <c r="C25" i="2"/>
  <c r="C25" i="7"/>
  <c r="C18" i="1"/>
  <c r="C13" i="2"/>
  <c r="C51" i="1"/>
  <c r="C54" i="1" s="1"/>
  <c r="E23" i="7"/>
  <c r="D23" i="7"/>
  <c r="F23" i="7"/>
  <c r="C56" i="6"/>
  <c r="C74" i="6"/>
  <c r="C66" i="2"/>
  <c r="C52" i="9"/>
  <c r="C69" i="9"/>
  <c r="C53" i="1"/>
  <c r="E5" i="7"/>
  <c r="D5" i="7"/>
  <c r="F5" i="7"/>
  <c r="D24" i="7"/>
  <c r="E24" i="7"/>
  <c r="F24" i="7"/>
  <c r="C48" i="2"/>
  <c r="C65" i="2"/>
  <c r="C65" i="8"/>
  <c r="E27" i="7"/>
  <c r="D27" i="7"/>
  <c r="F27" i="7"/>
  <c r="C57" i="6"/>
  <c r="C75" i="6"/>
  <c r="C8" i="2"/>
  <c r="C76" i="9"/>
  <c r="C77" i="9" s="1"/>
  <c r="C47" i="8"/>
  <c r="C64" i="8"/>
  <c r="C56" i="1"/>
  <c r="C74" i="1"/>
  <c r="C70" i="2"/>
  <c r="C57" i="9"/>
  <c r="D11" i="7"/>
  <c r="E11" i="7"/>
  <c r="F11" i="7"/>
  <c r="E29" i="7"/>
  <c r="D29" i="7"/>
  <c r="F29" i="7"/>
  <c r="C65" i="6"/>
  <c r="C53" i="2"/>
  <c r="C73" i="2"/>
  <c r="C74" i="2" s="1"/>
  <c r="C36" i="9"/>
  <c r="C61" i="9"/>
  <c r="C48" i="8"/>
  <c r="C69" i="8"/>
  <c r="C57" i="1"/>
  <c r="C75" i="1"/>
  <c r="D28" i="7"/>
  <c r="E28" i="7"/>
  <c r="F28" i="7"/>
  <c r="C49" i="8"/>
  <c r="C64" i="6"/>
  <c r="C65" i="9"/>
  <c r="C72" i="8"/>
  <c r="C61" i="1"/>
  <c r="C50" i="2"/>
  <c r="D12" i="7"/>
  <c r="E12" i="7"/>
  <c r="F12" i="7"/>
  <c r="E15" i="7"/>
  <c r="D15" i="7"/>
  <c r="F15" i="7"/>
  <c r="E33" i="7"/>
  <c r="D33" i="7"/>
  <c r="F33" i="7"/>
  <c r="C46" i="6"/>
  <c r="C63" i="6"/>
  <c r="C54" i="2"/>
  <c r="C71" i="2"/>
  <c r="C64" i="9"/>
  <c r="C54" i="8"/>
  <c r="C71" i="8"/>
  <c r="C65" i="1"/>
  <c r="C46" i="9"/>
  <c r="C63" i="9"/>
  <c r="C53" i="8"/>
  <c r="C70" i="8"/>
  <c r="C64" i="1"/>
  <c r="E10" i="7"/>
  <c r="D10" i="7"/>
  <c r="F10" i="7"/>
  <c r="D17" i="7"/>
  <c r="E17" i="7"/>
  <c r="F17" i="7"/>
  <c r="D35" i="7"/>
  <c r="E35" i="7"/>
  <c r="F35" i="7"/>
  <c r="C48" i="6"/>
  <c r="C68" i="6"/>
  <c r="C60" i="2"/>
  <c r="C61" i="2" s="1"/>
  <c r="C78" i="2"/>
  <c r="C48" i="9"/>
  <c r="C62" i="9"/>
  <c r="C57" i="8"/>
  <c r="C75" i="8"/>
  <c r="C46" i="1"/>
  <c r="D22" i="7"/>
  <c r="E22" i="7"/>
  <c r="F22" i="7"/>
  <c r="E34" i="7"/>
  <c r="D34" i="7"/>
  <c r="F34" i="7"/>
  <c r="D20" i="7"/>
  <c r="E20" i="7"/>
  <c r="F20" i="7"/>
  <c r="E6" i="7"/>
  <c r="D6" i="7"/>
  <c r="F6" i="7"/>
  <c r="C51" i="6"/>
  <c r="C71" i="6"/>
  <c r="C13" i="7"/>
  <c r="C31" i="7"/>
  <c r="C77" i="2"/>
  <c r="C47" i="9"/>
  <c r="C68" i="9"/>
  <c r="C59" i="8"/>
  <c r="C77" i="8"/>
  <c r="C47" i="1"/>
  <c r="D16" i="7"/>
  <c r="E16" i="7"/>
  <c r="F16" i="7"/>
  <c r="E21" i="7"/>
  <c r="D21" i="7"/>
  <c r="F21" i="7"/>
  <c r="C53" i="6"/>
  <c r="C70" i="6"/>
  <c r="C63" i="2"/>
  <c r="C68" i="2" s="1"/>
  <c r="C8" i="9"/>
  <c r="C51" i="9"/>
  <c r="C58" i="8"/>
  <c r="C76" i="8"/>
  <c r="C68" i="1"/>
  <c r="C72" i="1" s="1"/>
  <c r="C18" i="9"/>
  <c r="C31" i="9"/>
  <c r="C8" i="8"/>
  <c r="C31" i="8"/>
  <c r="C13" i="8"/>
  <c r="C18" i="8"/>
  <c r="C8" i="1"/>
  <c r="C25" i="1"/>
  <c r="C31" i="1"/>
  <c r="C36" i="1"/>
  <c r="C13" i="1"/>
  <c r="C25" i="8"/>
  <c r="C36" i="8"/>
  <c r="C25" i="9"/>
  <c r="C13" i="9"/>
  <c r="C36" i="2"/>
  <c r="C31" i="2"/>
  <c r="C18" i="2"/>
  <c r="I36" i="7"/>
  <c r="H36" i="7"/>
  <c r="G36" i="7"/>
  <c r="I35" i="7"/>
  <c r="H35" i="7"/>
  <c r="G35" i="7"/>
  <c r="I34" i="7"/>
  <c r="H34" i="7"/>
  <c r="G34" i="7"/>
  <c r="I33" i="7"/>
  <c r="H33" i="7"/>
  <c r="G33" i="7"/>
  <c r="I31" i="7"/>
  <c r="H31" i="7"/>
  <c r="G31" i="7"/>
  <c r="I30" i="7"/>
  <c r="H30" i="7"/>
  <c r="G30" i="7"/>
  <c r="I29" i="7"/>
  <c r="H29" i="7"/>
  <c r="G29" i="7"/>
  <c r="I28" i="7"/>
  <c r="H28" i="7"/>
  <c r="G28" i="7"/>
  <c r="I27" i="7"/>
  <c r="H27" i="7"/>
  <c r="G27" i="7"/>
  <c r="I25" i="7"/>
  <c r="H25" i="7"/>
  <c r="G25" i="7"/>
  <c r="I24" i="7"/>
  <c r="H24" i="7"/>
  <c r="G24" i="7"/>
  <c r="I23" i="7"/>
  <c r="H23" i="7"/>
  <c r="G23" i="7"/>
  <c r="I22" i="7"/>
  <c r="H22" i="7"/>
  <c r="G22" i="7"/>
  <c r="I21" i="7"/>
  <c r="H21" i="7"/>
  <c r="G21" i="7"/>
  <c r="I20" i="7"/>
  <c r="H20" i="7"/>
  <c r="G20" i="7"/>
  <c r="I18" i="7"/>
  <c r="H18" i="7"/>
  <c r="G18" i="7"/>
  <c r="I17" i="7"/>
  <c r="H17" i="7"/>
  <c r="G17" i="7"/>
  <c r="I16" i="7"/>
  <c r="H16" i="7"/>
  <c r="G16" i="7"/>
  <c r="I15" i="7"/>
  <c r="H15" i="7"/>
  <c r="G15" i="7"/>
  <c r="I13" i="7"/>
  <c r="H13" i="7"/>
  <c r="G13" i="7"/>
  <c r="I12" i="7"/>
  <c r="H12" i="7"/>
  <c r="G12" i="7"/>
  <c r="I11" i="7"/>
  <c r="H11" i="7"/>
  <c r="G11" i="7"/>
  <c r="I10" i="7"/>
  <c r="H10" i="7"/>
  <c r="G10" i="7"/>
  <c r="L8" i="7"/>
  <c r="K8" i="7"/>
  <c r="J8" i="7"/>
  <c r="G16" i="1" l="1"/>
  <c r="O16" i="1"/>
  <c r="W16" i="1"/>
  <c r="H16" i="1"/>
  <c r="P16" i="1"/>
  <c r="D16" i="1"/>
  <c r="I16" i="1"/>
  <c r="Q16" i="1"/>
  <c r="J16" i="1"/>
  <c r="R16" i="1"/>
  <c r="S16" i="1"/>
  <c r="T16" i="1"/>
  <c r="K16" i="1"/>
  <c r="E16" i="1"/>
  <c r="M16" i="1"/>
  <c r="U16" i="1"/>
  <c r="F16" i="1"/>
  <c r="N16" i="1"/>
  <c r="V16" i="1"/>
  <c r="L16" i="1"/>
  <c r="C59" i="9"/>
  <c r="D16" i="9"/>
  <c r="G15" i="1"/>
  <c r="W15" i="1"/>
  <c r="H15" i="1"/>
  <c r="P15" i="1"/>
  <c r="I15" i="1"/>
  <c r="Q15" i="1"/>
  <c r="J15" i="1"/>
  <c r="R15" i="1"/>
  <c r="K15" i="1"/>
  <c r="S15" i="1"/>
  <c r="L15" i="1"/>
  <c r="T15" i="1"/>
  <c r="N15" i="1"/>
  <c r="E15" i="1"/>
  <c r="M15" i="1"/>
  <c r="U15" i="1"/>
  <c r="V15" i="1"/>
  <c r="O15" i="1"/>
  <c r="F15" i="1"/>
  <c r="D15" i="1"/>
  <c r="C59" i="6"/>
  <c r="C49" i="9"/>
  <c r="C54" i="6"/>
  <c r="C77" i="1"/>
  <c r="C55" i="8"/>
  <c r="C66" i="6"/>
  <c r="C67" i="8"/>
  <c r="C49" i="6"/>
  <c r="C79" i="2"/>
  <c r="C66" i="1"/>
  <c r="C78" i="8"/>
  <c r="C60" i="8"/>
  <c r="C56" i="2"/>
  <c r="C72" i="9"/>
  <c r="C66" i="9"/>
  <c r="C72" i="6"/>
  <c r="C49" i="1"/>
  <c r="C50" i="8"/>
  <c r="C59" i="1"/>
  <c r="D31" i="7"/>
  <c r="E31" i="7"/>
  <c r="F31" i="7"/>
  <c r="C73" i="8"/>
  <c r="E36" i="7"/>
  <c r="D36" i="7"/>
  <c r="F36" i="7"/>
  <c r="C54" i="9"/>
  <c r="C51" i="2"/>
  <c r="D25" i="7"/>
  <c r="E25" i="7"/>
  <c r="F25" i="7"/>
  <c r="C77" i="6"/>
  <c r="E13" i="7"/>
  <c r="D13" i="7"/>
  <c r="F13" i="7"/>
  <c r="D18" i="7"/>
  <c r="E18" i="7"/>
  <c r="F18" i="7"/>
  <c r="G8" i="7"/>
  <c r="D8" i="7"/>
  <c r="H7" i="7"/>
  <c r="E8" i="7"/>
  <c r="I7" i="7"/>
  <c r="F8" i="7"/>
  <c r="G6" i="7"/>
  <c r="G7" i="7"/>
  <c r="G5" i="7"/>
  <c r="H5" i="7"/>
  <c r="I6" i="7"/>
  <c r="I5" i="7"/>
  <c r="H8" i="7"/>
  <c r="H6" i="7"/>
  <c r="I8" i="7"/>
  <c r="M18" i="1" l="1"/>
  <c r="S18" i="1"/>
  <c r="K18" i="1"/>
  <c r="G18" i="1"/>
  <c r="Q18" i="1"/>
  <c r="V18" i="1"/>
  <c r="L18" i="1"/>
  <c r="W18" i="1"/>
  <c r="F18" i="1"/>
  <c r="O18" i="1"/>
  <c r="E18" i="1"/>
  <c r="N18" i="1"/>
  <c r="T18" i="1"/>
  <c r="U18" i="1"/>
  <c r="P18" i="1"/>
  <c r="I18" i="1"/>
  <c r="D18" i="1"/>
  <c r="R18" i="1"/>
  <c r="J18" i="1"/>
  <c r="H18" i="1"/>
</calcChain>
</file>

<file path=xl/sharedStrings.xml><?xml version="1.0" encoding="utf-8"?>
<sst xmlns="http://schemas.openxmlformats.org/spreadsheetml/2006/main" count="785" uniqueCount="109">
  <si>
    <t>Protected Characteristic</t>
  </si>
  <si>
    <t>% Staff in Post</t>
  </si>
  <si>
    <t>8a</t>
  </si>
  <si>
    <t>8b</t>
  </si>
  <si>
    <t>8c</t>
  </si>
  <si>
    <t>8d</t>
  </si>
  <si>
    <t>Ad-Hoc</t>
  </si>
  <si>
    <t>Consultant</t>
  </si>
  <si>
    <t>Non-Consultant</t>
  </si>
  <si>
    <t>Trust Grade</t>
  </si>
  <si>
    <t>Female</t>
  </si>
  <si>
    <t>Male</t>
  </si>
  <si>
    <t>Not Recorded</t>
  </si>
  <si>
    <t>Total</t>
  </si>
  <si>
    <t>Disability</t>
  </si>
  <si>
    <t>No</t>
  </si>
  <si>
    <t>not available</t>
  </si>
  <si>
    <t>Yes</t>
  </si>
  <si>
    <t xml:space="preserve">Total </t>
  </si>
  <si>
    <t>Ethnic Origin</t>
  </si>
  <si>
    <t>BME</t>
  </si>
  <si>
    <t>White</t>
  </si>
  <si>
    <t>Religious Belief</t>
  </si>
  <si>
    <t>Christianity</t>
  </si>
  <si>
    <t>Islam</t>
  </si>
  <si>
    <t>No Religious Belief</t>
  </si>
  <si>
    <t>Other</t>
  </si>
  <si>
    <t>Age</t>
  </si>
  <si>
    <t>16-29</t>
  </si>
  <si>
    <t>30-59</t>
  </si>
  <si>
    <t>60+</t>
  </si>
  <si>
    <t>Sexual Orientation</t>
  </si>
  <si>
    <t>Heterosexual</t>
  </si>
  <si>
    <t>LGB</t>
  </si>
  <si>
    <t>Ad hoc = Student placements &amp; other non VSM Ad Hoc Payscales e.g. Apprentice</t>
  </si>
  <si>
    <t>Staff in Post</t>
  </si>
  <si>
    <t>% of all Resignations</t>
  </si>
  <si>
    <t>% of all Fixed Term Contracts</t>
  </si>
  <si>
    <t>% of all Retirements</t>
  </si>
  <si>
    <t>% of all Flexi Retirements</t>
  </si>
  <si>
    <t>% of all Other</t>
  </si>
  <si>
    <t>% Total Leavers</t>
  </si>
  <si>
    <t>Add Prof Scientific and Technic</t>
  </si>
  <si>
    <t>Additional Clinical Services</t>
  </si>
  <si>
    <t>Administrative and Clerical</t>
  </si>
  <si>
    <t>Allied Health Professionals</t>
  </si>
  <si>
    <t>Estates and Ancillary</t>
  </si>
  <si>
    <t>Healthcare Scientists</t>
  </si>
  <si>
    <t>Medical and Dental</t>
  </si>
  <si>
    <t>Nursing and Midwifery Registered</t>
  </si>
  <si>
    <t>Students</t>
  </si>
  <si>
    <t>% Total Workforce</t>
  </si>
  <si>
    <t>Grand Total</t>
  </si>
  <si>
    <t xml:space="preserve">Grand Total </t>
  </si>
  <si>
    <t>Total Workforce</t>
  </si>
  <si>
    <t>% of all Applicants</t>
  </si>
  <si>
    <t>% of all Shortlisted</t>
  </si>
  <si>
    <t>% of all Appointed</t>
  </si>
  <si>
    <t>Transgender</t>
  </si>
  <si>
    <t>% of all Appraisals Completed for Eligible Staff</t>
  </si>
  <si>
    <t>% of staff in post reporting Harassment</t>
  </si>
  <si>
    <t>%  of staff in post registering a Grievance</t>
  </si>
  <si>
    <t>% of all Staff in Protected Characteristic that were accepted</t>
  </si>
  <si>
    <t>% of all Staff in Protected Characteristic that were rejected</t>
  </si>
  <si>
    <t>% of all Staff in Protected Characteristic that applied</t>
  </si>
  <si>
    <t>% of all Requests Accepted by PC</t>
  </si>
  <si>
    <t>% of all Requests Rejected by PC</t>
  </si>
  <si>
    <t>Total % of all Applications by PC</t>
  </si>
  <si>
    <t>No. Requests Accepted by PC</t>
  </si>
  <si>
    <t>No. Requests Rejected by PC</t>
  </si>
  <si>
    <t>No. Applications by PC</t>
  </si>
  <si>
    <t>% taking Adoption Leave</t>
  </si>
  <si>
    <t>% taking Maternity Leave</t>
  </si>
  <si>
    <t>% taking Paternity Leave (Adoption)</t>
  </si>
  <si>
    <t>% taking Paternity Leave (Birth)</t>
  </si>
  <si>
    <t>% taking Shared Parental Leave (Birth)</t>
  </si>
  <si>
    <t>taking Adoption Leave</t>
  </si>
  <si>
    <t>taking Maternity Leave</t>
  </si>
  <si>
    <t>taking Paternity Leave (Adoption)</t>
  </si>
  <si>
    <t>taking Paternity Leave (Birth)</t>
  </si>
  <si>
    <t>taking Shared Parental Leave (Birth)</t>
  </si>
  <si>
    <t>% of part time staff</t>
  </si>
  <si>
    <t>Part time staff</t>
  </si>
  <si>
    <t>% of all Disciplinary Cases by staff in post</t>
  </si>
  <si>
    <t>% of all Capability Cases (No Underlying Health Reason)</t>
  </si>
  <si>
    <t>% of all Capability Cases (Underlying Health Reason)</t>
  </si>
  <si>
    <t>of all Disciplinary Cases by staff in post</t>
  </si>
  <si>
    <t>of all Capability Cases (No Underlying Health Reason)</t>
  </si>
  <si>
    <t>of all Capability Cases (Underlying Health Reason)</t>
  </si>
  <si>
    <t>of all Applicants</t>
  </si>
  <si>
    <t>of all Shortlisted</t>
  </si>
  <si>
    <t>of all Appointed</t>
  </si>
  <si>
    <t>`</t>
  </si>
  <si>
    <t>Ad-hoc or VSM</t>
  </si>
  <si>
    <t>Medical non-consultant career grade</t>
  </si>
  <si>
    <t>SAS</t>
  </si>
  <si>
    <t>Trainee</t>
  </si>
  <si>
    <t xml:space="preserve"> Staff in Post Figures by Protected Characteristic - April 2024 to March 2025</t>
  </si>
  <si>
    <t xml:space="preserve"> Recruitment (Non-Medical) Figures by Protected Characteristic - April 2024 to March 2025</t>
  </si>
  <si>
    <t xml:space="preserve"> Appraisal Figures by Protected Characteristic - April 2024 to March 2025</t>
  </si>
  <si>
    <t>Disciplinary &amp; Capability Figures by Protected Characteristic - April 2024 to March 2025</t>
  </si>
  <si>
    <t xml:space="preserve"> Harassment &amp; Grievance Figures by Protected Characteristic - April 2024 to March 2025</t>
  </si>
  <si>
    <t xml:space="preserve"> Flexible Working Figures by Protected Characteristic - April 2024 to March 2025</t>
  </si>
  <si>
    <t xml:space="preserve"> Leaver Figures by Protected Characteristic - April 2024 to March 2025</t>
  </si>
  <si>
    <t>Full &amp; Part Time Figures by Protected Characteristic - April 2024 to March 2025</t>
  </si>
  <si>
    <t xml:space="preserve"> Maternity, Paternity &amp; Adoption Figures by Protected Characteristic - April 2024 to March 2025</t>
  </si>
  <si>
    <t xml:space="preserve"> Pay Grade Figures by Protected Characteristic - April 2024 to March 2025</t>
  </si>
  <si>
    <t>any showing as 'check' add to the Trainee rows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</si>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</sst>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0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</font>
    <font>
      <sz val="10"/>
      <color rgb="FFFF000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19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43" fillId="0" borderId="0"/>
    <xf numFmtId="0" fontId="19" fillId="0" borderId="0"/>
    <xf numFmtId="0" fontId="2" fillId="8" borderId="8" applyNumberFormat="0" applyFont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43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4" fillId="39" borderId="0" applyNumberFormat="0" applyBorder="0" applyAlignment="0" applyProtection="0"/>
    <xf numFmtId="0" fontId="24" fillId="38" borderId="0" applyNumberFormat="0" applyBorder="0" applyAlignment="0" applyProtection="0"/>
    <xf numFmtId="0" fontId="19" fillId="0" borderId="0"/>
    <xf numFmtId="0" fontId="24" fillId="45" borderId="0" applyNumberFormat="0" applyBorder="0" applyAlignment="0" applyProtection="0"/>
    <xf numFmtId="0" fontId="27" fillId="56" borderId="13" applyNumberFormat="0" applyAlignment="0" applyProtection="0"/>
    <xf numFmtId="0" fontId="25" fillId="53" borderId="0" applyNumberFormat="0" applyBorder="0" applyAlignment="0" applyProtection="0"/>
    <xf numFmtId="0" fontId="25" fillId="45" borderId="0" applyNumberFormat="0" applyBorder="0" applyAlignment="0" applyProtection="0"/>
    <xf numFmtId="0" fontId="24" fillId="44" borderId="0" applyNumberFormat="0" applyBorder="0" applyAlignment="0" applyProtection="0"/>
    <xf numFmtId="0" fontId="26" fillId="39" borderId="0" applyNumberFormat="0" applyBorder="0" applyAlignment="0" applyProtection="0"/>
    <xf numFmtId="0" fontId="25" fillId="52" borderId="0" applyNumberFormat="0" applyBorder="0" applyAlignment="0" applyProtection="0"/>
    <xf numFmtId="0" fontId="25" fillId="48" borderId="0" applyNumberFormat="0" applyBorder="0" applyAlignment="0" applyProtection="0"/>
    <xf numFmtId="0" fontId="24" fillId="43" borderId="0" applyNumberFormat="0" applyBorder="0" applyAlignment="0" applyProtection="0"/>
    <xf numFmtId="0" fontId="25" fillId="55" borderId="0" applyNumberFormat="0" applyBorder="0" applyAlignment="0" applyProtection="0"/>
    <xf numFmtId="0" fontId="25" fillId="51" borderId="0" applyNumberFormat="0" applyBorder="0" applyAlignment="0" applyProtection="0"/>
    <xf numFmtId="0" fontId="24" fillId="47" borderId="0" applyNumberFormat="0" applyBorder="0" applyAlignment="0" applyProtection="0"/>
    <xf numFmtId="0" fontId="24" fillId="42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24" fillId="44" borderId="0" applyNumberFormat="0" applyBorder="0" applyAlignment="0" applyProtection="0"/>
    <xf numFmtId="0" fontId="24" fillId="41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4" fillId="41" borderId="0" applyNumberFormat="0" applyBorder="0" applyAlignment="0" applyProtection="0"/>
    <xf numFmtId="0" fontId="24" fillId="40" borderId="0" applyNumberFormat="0" applyBorder="0" applyAlignment="0" applyProtection="0"/>
    <xf numFmtId="0" fontId="25" fillId="54" borderId="0" applyNumberFormat="0" applyBorder="0" applyAlignment="0" applyProtection="0"/>
    <xf numFmtId="0" fontId="25" fillId="46" borderId="0" applyNumberFormat="0" applyBorder="0" applyAlignment="0" applyProtection="0"/>
    <xf numFmtId="0" fontId="24" fillId="46" borderId="0" applyNumberFormat="0" applyBorder="0" applyAlignment="0" applyProtection="0"/>
    <xf numFmtId="0" fontId="22" fillId="0" borderId="0"/>
    <xf numFmtId="0" fontId="28" fillId="57" borderId="14" applyNumberFormat="0" applyAlignment="0" applyProtection="0"/>
    <xf numFmtId="0" fontId="29" fillId="0" borderId="0" applyNumberFormat="0" applyFill="0" applyBorder="0" applyAlignment="0" applyProtection="0"/>
    <xf numFmtId="0" fontId="30" fillId="40" borderId="0" applyNumberFormat="0" applyBorder="0" applyAlignment="0" applyProtection="0"/>
    <xf numFmtId="0" fontId="31" fillId="0" borderId="15" applyNumberFormat="0" applyFill="0" applyAlignment="0" applyProtection="0"/>
    <xf numFmtId="0" fontId="32" fillId="0" borderId="16" applyNumberFormat="0" applyFill="0" applyAlignment="0" applyProtection="0"/>
    <xf numFmtId="0" fontId="33" fillId="0" borderId="17" applyNumberFormat="0" applyFill="0" applyAlignment="0" applyProtection="0"/>
    <xf numFmtId="0" fontId="33" fillId="0" borderId="0" applyNumberFormat="0" applyFill="0" applyBorder="0" applyAlignment="0" applyProtection="0"/>
    <xf numFmtId="0" fontId="34" fillId="43" borderId="13" applyNumberFormat="0" applyAlignment="0" applyProtection="0"/>
    <xf numFmtId="0" fontId="35" fillId="0" borderId="18" applyNumberFormat="0" applyFill="0" applyAlignment="0" applyProtection="0"/>
    <xf numFmtId="0" fontId="36" fillId="58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1" fillId="59" borderId="19" applyNumberFormat="0" applyFont="0" applyAlignment="0" applyProtection="0"/>
    <xf numFmtId="0" fontId="37" fillId="56" borderId="20" applyNumberFormat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1" applyNumberFormat="0" applyFill="0" applyAlignment="0" applyProtection="0"/>
    <xf numFmtId="0" fontId="40" fillId="0" borderId="0" applyNumberFormat="0" applyFill="0" applyBorder="0" applyAlignment="0" applyProtection="0"/>
    <xf numFmtId="0" fontId="21" fillId="0" borderId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6" borderId="0" applyNumberFormat="0" applyBorder="0" applyAlignment="0" applyProtection="0"/>
    <xf numFmtId="0" fontId="24" fillId="41" borderId="0" applyNumberFormat="0" applyBorder="0" applyAlignment="0" applyProtection="0"/>
    <xf numFmtId="0" fontId="24" fillId="44" borderId="0" applyNumberFormat="0" applyBorder="0" applyAlignment="0" applyProtection="0"/>
    <xf numFmtId="0" fontId="24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9" borderId="0" applyNumberFormat="0" applyBorder="0" applyAlignment="0" applyProtection="0"/>
    <xf numFmtId="0" fontId="25" fillId="50" borderId="0" applyNumberFormat="0" applyBorder="0" applyAlignment="0" applyProtection="0"/>
    <xf numFmtId="0" fontId="25" fillId="51" borderId="0" applyNumberFormat="0" applyBorder="0" applyAlignment="0" applyProtection="0"/>
    <xf numFmtId="0" fontId="25" fillId="52" borderId="0" applyNumberFormat="0" applyBorder="0" applyAlignment="0" applyProtection="0"/>
    <xf numFmtId="0" fontId="25" fillId="53" borderId="0" applyNumberFormat="0" applyBorder="0" applyAlignment="0" applyProtection="0"/>
    <xf numFmtId="0" fontId="25" fillId="54" borderId="0" applyNumberFormat="0" applyBorder="0" applyAlignment="0" applyProtection="0"/>
    <xf numFmtId="0" fontId="25" fillId="49" borderId="0" applyNumberFormat="0" applyBorder="0" applyAlignment="0" applyProtection="0"/>
    <xf numFmtId="0" fontId="25" fillId="50" borderId="0" applyNumberFormat="0" applyBorder="0" applyAlignment="0" applyProtection="0"/>
    <xf numFmtId="0" fontId="25" fillId="55" borderId="0" applyNumberFormat="0" applyBorder="0" applyAlignment="0" applyProtection="0"/>
    <xf numFmtId="0" fontId="26" fillId="39" borderId="0" applyNumberFormat="0" applyBorder="0" applyAlignment="0" applyProtection="0"/>
    <xf numFmtId="0" fontId="27" fillId="56" borderId="13" applyNumberFormat="0" applyAlignment="0" applyProtection="0"/>
    <xf numFmtId="0" fontId="28" fillId="57" borderId="14" applyNumberFormat="0" applyAlignment="0" applyProtection="0"/>
    <xf numFmtId="0" fontId="29" fillId="0" borderId="0" applyNumberFormat="0" applyFill="0" applyBorder="0" applyAlignment="0" applyProtection="0"/>
    <xf numFmtId="0" fontId="30" fillId="40" borderId="0" applyNumberFormat="0" applyBorder="0" applyAlignment="0" applyProtection="0"/>
    <xf numFmtId="0" fontId="31" fillId="0" borderId="15" applyNumberFormat="0" applyFill="0" applyAlignment="0" applyProtection="0"/>
    <xf numFmtId="0" fontId="32" fillId="0" borderId="16" applyNumberFormat="0" applyFill="0" applyAlignment="0" applyProtection="0"/>
    <xf numFmtId="0" fontId="33" fillId="0" borderId="17" applyNumberFormat="0" applyFill="0" applyAlignment="0" applyProtection="0"/>
    <xf numFmtId="0" fontId="33" fillId="0" borderId="0" applyNumberFormat="0" applyFill="0" applyBorder="0" applyAlignment="0" applyProtection="0"/>
    <xf numFmtId="0" fontId="34" fillId="43" borderId="13" applyNumberFormat="0" applyAlignment="0" applyProtection="0"/>
    <xf numFmtId="0" fontId="35" fillId="0" borderId="18" applyNumberFormat="0" applyFill="0" applyAlignment="0" applyProtection="0"/>
    <xf numFmtId="0" fontId="36" fillId="58" borderId="0" applyNumberFormat="0" applyBorder="0" applyAlignment="0" applyProtection="0"/>
    <xf numFmtId="0" fontId="2" fillId="0" borderId="0"/>
    <xf numFmtId="0" fontId="21" fillId="59" borderId="19" applyNumberFormat="0" applyFont="0" applyAlignment="0" applyProtection="0"/>
    <xf numFmtId="0" fontId="37" fillId="56" borderId="20" applyNumberFormat="0" applyAlignment="0" applyProtection="0"/>
    <xf numFmtId="0" fontId="21" fillId="0" borderId="0"/>
    <xf numFmtId="0" fontId="38" fillId="0" borderId="0" applyNumberFormat="0" applyFill="0" applyBorder="0" applyAlignment="0" applyProtection="0"/>
    <xf numFmtId="0" fontId="39" fillId="0" borderId="21" applyNumberFormat="0" applyFill="0" applyAlignment="0" applyProtection="0"/>
    <xf numFmtId="0" fontId="40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1" fillId="0" borderId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6" borderId="0" applyNumberFormat="0" applyBorder="0" applyAlignment="0" applyProtection="0"/>
    <xf numFmtId="0" fontId="24" fillId="41" borderId="0" applyNumberFormat="0" applyBorder="0" applyAlignment="0" applyProtection="0"/>
    <xf numFmtId="0" fontId="24" fillId="44" borderId="0" applyNumberFormat="0" applyBorder="0" applyAlignment="0" applyProtection="0"/>
    <xf numFmtId="0" fontId="24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9" borderId="0" applyNumberFormat="0" applyBorder="0" applyAlignment="0" applyProtection="0"/>
    <xf numFmtId="0" fontId="25" fillId="50" borderId="0" applyNumberFormat="0" applyBorder="0" applyAlignment="0" applyProtection="0"/>
    <xf numFmtId="0" fontId="25" fillId="51" borderId="0" applyNumberFormat="0" applyBorder="0" applyAlignment="0" applyProtection="0"/>
    <xf numFmtId="0" fontId="25" fillId="52" borderId="0" applyNumberFormat="0" applyBorder="0" applyAlignment="0" applyProtection="0"/>
    <xf numFmtId="0" fontId="25" fillId="53" borderId="0" applyNumberFormat="0" applyBorder="0" applyAlignment="0" applyProtection="0"/>
    <xf numFmtId="0" fontId="25" fillId="54" borderId="0" applyNumberFormat="0" applyBorder="0" applyAlignment="0" applyProtection="0"/>
    <xf numFmtId="0" fontId="25" fillId="49" borderId="0" applyNumberFormat="0" applyBorder="0" applyAlignment="0" applyProtection="0"/>
    <xf numFmtId="0" fontId="25" fillId="50" borderId="0" applyNumberFormat="0" applyBorder="0" applyAlignment="0" applyProtection="0"/>
    <xf numFmtId="0" fontId="25" fillId="55" borderId="0" applyNumberFormat="0" applyBorder="0" applyAlignment="0" applyProtection="0"/>
    <xf numFmtId="0" fontId="26" fillId="39" borderId="0" applyNumberFormat="0" applyBorder="0" applyAlignment="0" applyProtection="0"/>
    <xf numFmtId="0" fontId="27" fillId="56" borderId="13" applyNumberFormat="0" applyAlignment="0" applyProtection="0"/>
    <xf numFmtId="0" fontId="28" fillId="57" borderId="14" applyNumberFormat="0" applyAlignment="0" applyProtection="0"/>
    <xf numFmtId="0" fontId="29" fillId="0" borderId="0" applyNumberFormat="0" applyFill="0" applyBorder="0" applyAlignment="0" applyProtection="0"/>
    <xf numFmtId="0" fontId="30" fillId="40" borderId="0" applyNumberFormat="0" applyBorder="0" applyAlignment="0" applyProtection="0"/>
    <xf numFmtId="0" fontId="31" fillId="0" borderId="15" applyNumberFormat="0" applyFill="0" applyAlignment="0" applyProtection="0"/>
    <xf numFmtId="0" fontId="32" fillId="0" borderId="16" applyNumberFormat="0" applyFill="0" applyAlignment="0" applyProtection="0"/>
    <xf numFmtId="0" fontId="33" fillId="0" borderId="17" applyNumberFormat="0" applyFill="0" applyAlignment="0" applyProtection="0"/>
    <xf numFmtId="0" fontId="33" fillId="0" borderId="0" applyNumberFormat="0" applyFill="0" applyBorder="0" applyAlignment="0" applyProtection="0"/>
    <xf numFmtId="0" fontId="34" fillId="43" borderId="13" applyNumberFormat="0" applyAlignment="0" applyProtection="0"/>
    <xf numFmtId="0" fontId="35" fillId="0" borderId="18" applyNumberFormat="0" applyFill="0" applyAlignment="0" applyProtection="0"/>
    <xf numFmtId="0" fontId="36" fillId="58" borderId="0" applyNumberFormat="0" applyBorder="0" applyAlignment="0" applyProtection="0"/>
    <xf numFmtId="0" fontId="2" fillId="18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18" fillId="9" borderId="0" applyNumberFormat="0" applyBorder="0" applyAlignment="0" applyProtection="0"/>
    <xf numFmtId="0" fontId="17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1" fillId="59" borderId="19" applyNumberFormat="0" applyFont="0" applyAlignment="0" applyProtection="0"/>
    <xf numFmtId="0" fontId="37" fillId="56" borderId="20" applyNumberFormat="0" applyAlignment="0" applyProtection="0"/>
    <xf numFmtId="9" fontId="21" fillId="0" borderId="0" applyFont="0" applyFill="0" applyBorder="0" applyAlignment="0" applyProtection="0"/>
    <xf numFmtId="0" fontId="7" fillId="2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5" fillId="0" borderId="2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21" applyNumberFormat="0" applyFill="0" applyAlignment="0" applyProtection="0"/>
    <xf numFmtId="0" fontId="4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8" fillId="57" borderId="14" applyNumberFormat="0" applyAlignment="0" applyProtection="0"/>
    <xf numFmtId="0" fontId="27" fillId="56" borderId="13" applyNumberFormat="0" applyAlignment="0" applyProtection="0"/>
    <xf numFmtId="0" fontId="26" fillId="39" borderId="0" applyNumberFormat="0" applyBorder="0" applyAlignment="0" applyProtection="0"/>
    <xf numFmtId="0" fontId="25" fillId="55" borderId="0" applyNumberFormat="0" applyBorder="0" applyAlignment="0" applyProtection="0"/>
    <xf numFmtId="0" fontId="25" fillId="50" borderId="0" applyNumberFormat="0" applyBorder="0" applyAlignment="0" applyProtection="0"/>
    <xf numFmtId="0" fontId="25" fillId="49" borderId="0" applyNumberFormat="0" applyBorder="0" applyAlignment="0" applyProtection="0"/>
    <xf numFmtId="0" fontId="25" fillId="54" borderId="0" applyNumberFormat="0" applyBorder="0" applyAlignment="0" applyProtection="0"/>
    <xf numFmtId="0" fontId="25" fillId="53" borderId="0" applyNumberFormat="0" applyBorder="0" applyAlignment="0" applyProtection="0"/>
    <xf numFmtId="0" fontId="25" fillId="52" borderId="0" applyNumberFormat="0" applyBorder="0" applyAlignment="0" applyProtection="0"/>
    <xf numFmtId="0" fontId="25" fillId="51" borderId="0" applyNumberFormat="0" applyBorder="0" applyAlignment="0" applyProtection="0"/>
    <xf numFmtId="0" fontId="25" fillId="50" borderId="0" applyNumberFormat="0" applyBorder="0" applyAlignment="0" applyProtection="0"/>
    <xf numFmtId="0" fontId="25" fillId="49" borderId="0" applyNumberFormat="0" applyBorder="0" applyAlignment="0" applyProtection="0"/>
    <xf numFmtId="0" fontId="25" fillId="46" borderId="0" applyNumberFormat="0" applyBorder="0" applyAlignment="0" applyProtection="0"/>
    <xf numFmtId="0" fontId="25" fillId="45" borderId="0" applyNumberFormat="0" applyBorder="0" applyAlignment="0" applyProtection="0"/>
    <xf numFmtId="0" fontId="25" fillId="48" borderId="0" applyNumberFormat="0" applyBorder="0" applyAlignment="0" applyProtection="0"/>
    <xf numFmtId="0" fontId="24" fillId="47" borderId="0" applyNumberFormat="0" applyBorder="0" applyAlignment="0" applyProtection="0"/>
    <xf numFmtId="0" fontId="24" fillId="44" borderId="0" applyNumberFormat="0" applyBorder="0" applyAlignment="0" applyProtection="0"/>
    <xf numFmtId="0" fontId="24" fillId="41" borderId="0" applyNumberFormat="0" applyBorder="0" applyAlignment="0" applyProtection="0"/>
    <xf numFmtId="0" fontId="24" fillId="46" borderId="0" applyNumberFormat="0" applyBorder="0" applyAlignment="0" applyProtection="0"/>
    <xf numFmtId="0" fontId="24" fillId="45" borderId="0" applyNumberFormat="0" applyBorder="0" applyAlignment="0" applyProtection="0"/>
    <xf numFmtId="0" fontId="24" fillId="44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1" borderId="0" applyNumberFormat="0" applyBorder="0" applyAlignment="0" applyProtection="0"/>
    <xf numFmtId="0" fontId="24" fillId="40" borderId="0" applyNumberFormat="0" applyBorder="0" applyAlignment="0" applyProtection="0"/>
    <xf numFmtId="0" fontId="24" fillId="39" borderId="0" applyNumberFormat="0" applyBorder="0" applyAlignment="0" applyProtection="0"/>
    <xf numFmtId="0" fontId="24" fillId="38" borderId="0" applyNumberFormat="0" applyBorder="0" applyAlignment="0" applyProtection="0"/>
    <xf numFmtId="0" fontId="21" fillId="0" borderId="0"/>
    <xf numFmtId="0" fontId="18" fillId="32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18" fillId="29" borderId="0" applyNumberFormat="0" applyBorder="0" applyAlignment="0" applyProtection="0"/>
    <xf numFmtId="0" fontId="18" fillId="28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18" fillId="25" borderId="0" applyNumberFormat="0" applyBorder="0" applyAlignment="0" applyProtection="0"/>
    <xf numFmtId="0" fontId="2" fillId="0" borderId="0"/>
    <xf numFmtId="0" fontId="42" fillId="4" borderId="0" applyNumberFormat="0" applyBorder="0" applyAlignment="0" applyProtection="0"/>
    <xf numFmtId="0" fontId="8" fillId="3" borderId="0" applyNumberFormat="0" applyBorder="0" applyAlignment="0" applyProtection="0"/>
    <xf numFmtId="0" fontId="13" fillId="0" borderId="6" applyNumberFormat="0" applyFill="0" applyAlignment="0" applyProtection="0"/>
    <xf numFmtId="0" fontId="4" fillId="0" borderId="1" applyNumberFormat="0" applyFill="0" applyAlignment="0" applyProtection="0"/>
    <xf numFmtId="0" fontId="41" fillId="0" borderId="0" applyNumberFormat="0" applyFill="0" applyBorder="0" applyAlignment="0" applyProtection="0"/>
    <xf numFmtId="0" fontId="11" fillId="6" borderId="5" applyNumberFormat="0" applyAlignment="0" applyProtection="0"/>
    <xf numFmtId="0" fontId="18" fillId="24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14" fillId="7" borderId="7" applyNumberFormat="0" applyAlignment="0" applyProtection="0"/>
    <xf numFmtId="0" fontId="12" fillId="6" borderId="4" applyNumberFormat="0" applyAlignment="0" applyProtection="0"/>
    <xf numFmtId="0" fontId="10" fillId="5" borderId="4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21" borderId="0" applyNumberFormat="0" applyBorder="0" applyAlignment="0" applyProtection="0"/>
    <xf numFmtId="0" fontId="18" fillId="20" borderId="0" applyNumberFormat="0" applyBorder="0" applyAlignment="0" applyProtection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2" fillId="0" borderId="0"/>
    <xf numFmtId="0" fontId="22" fillId="0" borderId="0"/>
    <xf numFmtId="0" fontId="2" fillId="0" borderId="0"/>
    <xf numFmtId="0" fontId="29" fillId="0" borderId="0" applyNumberFormat="0" applyFill="0" applyBorder="0" applyAlignment="0" applyProtection="0"/>
    <xf numFmtId="0" fontId="30" fillId="40" borderId="0" applyNumberFormat="0" applyBorder="0" applyAlignment="0" applyProtection="0"/>
    <xf numFmtId="0" fontId="31" fillId="0" borderId="15" applyNumberFormat="0" applyFill="0" applyAlignment="0" applyProtection="0"/>
    <xf numFmtId="0" fontId="32" fillId="0" borderId="16" applyNumberFormat="0" applyFill="0" applyAlignment="0" applyProtection="0"/>
    <xf numFmtId="0" fontId="33" fillId="0" borderId="17" applyNumberFormat="0" applyFill="0" applyAlignment="0" applyProtection="0"/>
    <xf numFmtId="0" fontId="33" fillId="0" borderId="0" applyNumberFormat="0" applyFill="0" applyBorder="0" applyAlignment="0" applyProtection="0"/>
    <xf numFmtId="0" fontId="34" fillId="43" borderId="13" applyNumberFormat="0" applyAlignment="0" applyProtection="0"/>
    <xf numFmtId="0" fontId="35" fillId="0" borderId="18" applyNumberFormat="0" applyFill="0" applyAlignment="0" applyProtection="0"/>
    <xf numFmtId="0" fontId="36" fillId="58" borderId="0" applyNumberFormat="0" applyBorder="0" applyAlignment="0" applyProtection="0"/>
    <xf numFmtId="0" fontId="21" fillId="59" borderId="19" applyNumberFormat="0" applyFont="0" applyAlignment="0" applyProtection="0"/>
    <xf numFmtId="0" fontId="37" fillId="56" borderId="20" applyNumberFormat="0" applyAlignment="0" applyProtection="0"/>
    <xf numFmtId="9" fontId="21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1" applyNumberFormat="0" applyFill="0" applyAlignment="0" applyProtection="0"/>
    <xf numFmtId="0" fontId="40" fillId="0" borderId="0" applyNumberFormat="0" applyFill="0" applyBorder="0" applyAlignment="0" applyProtection="0"/>
    <xf numFmtId="0" fontId="21" fillId="0" borderId="0"/>
    <xf numFmtId="0" fontId="21" fillId="0" borderId="0"/>
    <xf numFmtId="0" fontId="2" fillId="0" borderId="0"/>
    <xf numFmtId="0" fontId="43" fillId="0" borderId="0"/>
    <xf numFmtId="0" fontId="19" fillId="0" borderId="0"/>
    <xf numFmtId="9" fontId="21" fillId="0" borderId="0" applyFont="0" applyFill="0" applyBorder="0" applyAlignment="0" applyProtection="0"/>
    <xf numFmtId="0" fontId="19" fillId="0" borderId="0"/>
    <xf numFmtId="9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</cellStyleXfs>
  <cellXfs count="191">
    <xf numFmtId="0" fontId="0" fillId="0" borderId="0" xfId="0"/>
    <xf numFmtId="0" fontId="0" fillId="0" borderId="0" xfId="0" applyAlignment="1">
      <alignment horizontal="center"/>
    </xf>
    <xf numFmtId="2" fontId="0" fillId="0" borderId="10" xfId="0" applyNumberFormat="1" applyBorder="1"/>
    <xf numFmtId="10" fontId="21" fillId="0" borderId="10" xfId="0" applyNumberFormat="1" applyFont="1" applyBorder="1" applyAlignment="1">
      <alignment horizontal="center"/>
    </xf>
    <xf numFmtId="10" fontId="0" fillId="0" borderId="0" xfId="0" applyNumberFormat="1"/>
    <xf numFmtId="2" fontId="21" fillId="0" borderId="10" xfId="0" applyNumberFormat="1" applyFont="1" applyBorder="1"/>
    <xf numFmtId="0" fontId="20" fillId="34" borderId="10" xfId="0" applyFont="1" applyFill="1" applyBorder="1"/>
    <xf numFmtId="0" fontId="0" fillId="34" borderId="10" xfId="0" applyFill="1" applyBorder="1"/>
    <xf numFmtId="2" fontId="21" fillId="0" borderId="10" xfId="0" applyNumberFormat="1" applyFont="1" applyBorder="1" applyAlignment="1">
      <alignment horizontal="center"/>
    </xf>
    <xf numFmtId="0" fontId="20" fillId="34" borderId="10" xfId="0" applyFont="1" applyFill="1" applyBorder="1" applyAlignment="1">
      <alignment horizontal="left"/>
    </xf>
    <xf numFmtId="2" fontId="0" fillId="34" borderId="10" xfId="0" applyNumberFormat="1" applyFill="1" applyBorder="1"/>
    <xf numFmtId="2" fontId="21" fillId="0" borderId="0" xfId="0" applyNumberFormat="1" applyFont="1"/>
    <xf numFmtId="2" fontId="0" fillId="0" borderId="0" xfId="0" applyNumberFormat="1"/>
    <xf numFmtId="2" fontId="0" fillId="0" borderId="0" xfId="0" applyNumberFormat="1" applyAlignment="1">
      <alignment horizontal="center"/>
    </xf>
    <xf numFmtId="1" fontId="0" fillId="0" borderId="0" xfId="0" applyNumberFormat="1"/>
    <xf numFmtId="1" fontId="0" fillId="34" borderId="10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19" fillId="0" borderId="0" xfId="25" applyAlignment="1">
      <alignment horizontal="center"/>
    </xf>
    <xf numFmtId="0" fontId="19" fillId="0" borderId="0" xfId="25"/>
    <xf numFmtId="0" fontId="19" fillId="0" borderId="10" xfId="25" applyBorder="1"/>
    <xf numFmtId="0" fontId="21" fillId="0" borderId="10" xfId="25" applyFont="1" applyBorder="1"/>
    <xf numFmtId="10" fontId="19" fillId="0" borderId="0" xfId="25" applyNumberFormat="1"/>
    <xf numFmtId="0" fontId="20" fillId="34" borderId="10" xfId="25" applyFont="1" applyFill="1" applyBorder="1"/>
    <xf numFmtId="0" fontId="19" fillId="34" borderId="10" xfId="25" applyFill="1" applyBorder="1"/>
    <xf numFmtId="2" fontId="19" fillId="34" borderId="10" xfId="25" applyNumberFormat="1" applyFill="1" applyBorder="1" applyAlignment="1">
      <alignment horizontal="center"/>
    </xf>
    <xf numFmtId="10" fontId="0" fillId="34" borderId="10" xfId="24" applyNumberFormat="1" applyFont="1" applyFill="1" applyBorder="1" applyAlignment="1">
      <alignment horizontal="center" wrapText="1"/>
    </xf>
    <xf numFmtId="2" fontId="19" fillId="0" borderId="0" xfId="25" applyNumberFormat="1"/>
    <xf numFmtId="2" fontId="19" fillId="34" borderId="10" xfId="25" applyNumberFormat="1" applyFill="1" applyBorder="1" applyAlignment="1">
      <alignment horizontal="center" wrapText="1"/>
    </xf>
    <xf numFmtId="0" fontId="19" fillId="0" borderId="0" xfId="25" applyAlignment="1">
      <alignment horizontal="center" wrapText="1"/>
    </xf>
    <xf numFmtId="1" fontId="19" fillId="34" borderId="10" xfId="25" applyNumberFormat="1" applyFill="1" applyBorder="1" applyAlignment="1">
      <alignment horizontal="center"/>
    </xf>
    <xf numFmtId="1" fontId="0" fillId="34" borderId="10" xfId="24" applyNumberFormat="1" applyFont="1" applyFill="1" applyBorder="1" applyAlignment="1">
      <alignment horizontal="center" wrapText="1"/>
    </xf>
    <xf numFmtId="1" fontId="19" fillId="34" borderId="10" xfId="25" applyNumberFormat="1" applyFill="1" applyBorder="1" applyAlignment="1">
      <alignment horizontal="center" wrapText="1"/>
    </xf>
    <xf numFmtId="0" fontId="0" fillId="0" borderId="10" xfId="0" applyBorder="1"/>
    <xf numFmtId="0" fontId="21" fillId="0" borderId="10" xfId="0" applyFont="1" applyBorder="1"/>
    <xf numFmtId="9" fontId="0" fillId="34" borderId="10" xfId="26" applyFont="1" applyFill="1" applyBorder="1" applyAlignment="1">
      <alignment horizontal="center"/>
    </xf>
    <xf numFmtId="10" fontId="0" fillId="34" borderId="10" xfId="0" applyNumberFormat="1" applyFill="1" applyBorder="1" applyAlignment="1">
      <alignment horizontal="center"/>
    </xf>
    <xf numFmtId="0" fontId="21" fillId="0" borderId="0" xfId="23"/>
    <xf numFmtId="0" fontId="21" fillId="0" borderId="0" xfId="23" applyAlignment="1">
      <alignment horizontal="center"/>
    </xf>
    <xf numFmtId="0" fontId="21" fillId="0" borderId="10" xfId="23" applyBorder="1"/>
    <xf numFmtId="0" fontId="20" fillId="34" borderId="10" xfId="23" applyFont="1" applyFill="1" applyBorder="1"/>
    <xf numFmtId="0" fontId="21" fillId="34" borderId="10" xfId="23" applyFill="1" applyBorder="1"/>
    <xf numFmtId="2" fontId="21" fillId="34" borderId="10" xfId="23" applyNumberFormat="1" applyFill="1" applyBorder="1" applyAlignment="1">
      <alignment horizontal="center" wrapText="1"/>
    </xf>
    <xf numFmtId="2" fontId="21" fillId="0" borderId="0" xfId="23" applyNumberFormat="1" applyAlignment="1">
      <alignment horizontal="center" wrapText="1"/>
    </xf>
    <xf numFmtId="2" fontId="0" fillId="34" borderId="10" xfId="0" applyNumberFormat="1" applyFill="1" applyBorder="1" applyAlignment="1">
      <alignment horizontal="center" wrapText="1"/>
    </xf>
    <xf numFmtId="1" fontId="0" fillId="34" borderId="10" xfId="0" applyNumberFormat="1" applyFill="1" applyBorder="1" applyAlignment="1">
      <alignment horizontal="center" wrapText="1"/>
    </xf>
    <xf numFmtId="2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2" fontId="21" fillId="34" borderId="10" xfId="0" applyNumberFormat="1" applyFont="1" applyFill="1" applyBorder="1" applyAlignment="1">
      <alignment horizontal="center"/>
    </xf>
    <xf numFmtId="1" fontId="21" fillId="34" borderId="10" xfId="0" applyNumberFormat="1" applyFont="1" applyFill="1" applyBorder="1" applyAlignment="1">
      <alignment horizontal="center"/>
    </xf>
    <xf numFmtId="0" fontId="19" fillId="0" borderId="0" xfId="329" applyAlignment="1">
      <alignment horizontal="center"/>
    </xf>
    <xf numFmtId="0" fontId="2" fillId="0" borderId="0" xfId="27"/>
    <xf numFmtId="1" fontId="19" fillId="34" borderId="10" xfId="326" applyNumberFormat="1" applyFont="1" applyFill="1" applyBorder="1" applyAlignment="1">
      <alignment horizontal="center"/>
    </xf>
    <xf numFmtId="0" fontId="19" fillId="0" borderId="0" xfId="329"/>
    <xf numFmtId="2" fontId="19" fillId="0" borderId="0" xfId="329" applyNumberFormat="1"/>
    <xf numFmtId="2" fontId="19" fillId="0" borderId="10" xfId="329" applyNumberFormat="1" applyBorder="1"/>
    <xf numFmtId="1" fontId="19" fillId="0" borderId="0" xfId="329" applyNumberFormat="1"/>
    <xf numFmtId="2" fontId="21" fillId="0" borderId="10" xfId="329" applyNumberFormat="1" applyFont="1" applyBorder="1"/>
    <xf numFmtId="2" fontId="19" fillId="0" borderId="0" xfId="329" applyNumberFormat="1" applyAlignment="1">
      <alignment horizontal="center"/>
    </xf>
    <xf numFmtId="0" fontId="19" fillId="34" borderId="10" xfId="329" applyFill="1" applyBorder="1"/>
    <xf numFmtId="2" fontId="19" fillId="34" borderId="10" xfId="329" applyNumberFormat="1" applyFill="1" applyBorder="1" applyAlignment="1">
      <alignment horizontal="center"/>
    </xf>
    <xf numFmtId="0" fontId="20" fillId="34" borderId="10" xfId="329" applyFont="1" applyFill="1" applyBorder="1"/>
    <xf numFmtId="10" fontId="19" fillId="34" borderId="10" xfId="326" applyNumberFormat="1" applyFont="1" applyFill="1" applyBorder="1" applyAlignment="1">
      <alignment horizontal="center"/>
    </xf>
    <xf numFmtId="0" fontId="44" fillId="0" borderId="0" xfId="0" applyFont="1"/>
    <xf numFmtId="0" fontId="1" fillId="0" borderId="0" xfId="27" applyFont="1"/>
    <xf numFmtId="10" fontId="20" fillId="0" borderId="0" xfId="0" applyNumberFormat="1" applyFont="1"/>
    <xf numFmtId="1" fontId="21" fillId="0" borderId="10" xfId="24" applyNumberFormat="1" applyFont="1" applyBorder="1" applyAlignment="1">
      <alignment horizontal="center"/>
    </xf>
    <xf numFmtId="9" fontId="21" fillId="0" borderId="10" xfId="0" applyNumberFormat="1" applyFont="1" applyBorder="1" applyAlignment="1">
      <alignment horizontal="center"/>
    </xf>
    <xf numFmtId="9" fontId="21" fillId="35" borderId="10" xfId="0" applyNumberFormat="1" applyFont="1" applyFill="1" applyBorder="1" applyAlignment="1">
      <alignment horizontal="center"/>
    </xf>
    <xf numFmtId="10" fontId="21" fillId="0" borderId="10" xfId="23" applyNumberFormat="1" applyBorder="1" applyAlignment="1">
      <alignment horizontal="center"/>
    </xf>
    <xf numFmtId="9" fontId="21" fillId="0" borderId="10" xfId="23" applyNumberFormat="1" applyBorder="1" applyAlignment="1">
      <alignment horizontal="center"/>
    </xf>
    <xf numFmtId="10" fontId="21" fillId="0" borderId="0" xfId="23" applyNumberFormat="1" applyAlignment="1">
      <alignment horizontal="center"/>
    </xf>
    <xf numFmtId="10" fontId="21" fillId="0" borderId="0" xfId="23" applyNumberFormat="1"/>
    <xf numFmtId="2" fontId="21" fillId="34" borderId="10" xfId="23" applyNumberFormat="1" applyFill="1" applyBorder="1" applyAlignment="1">
      <alignment horizontal="center"/>
    </xf>
    <xf numFmtId="0" fontId="21" fillId="34" borderId="10" xfId="23" applyFill="1" applyBorder="1" applyAlignment="1">
      <alignment horizontal="center"/>
    </xf>
    <xf numFmtId="0" fontId="21" fillId="34" borderId="10" xfId="0" applyFont="1" applyFill="1" applyBorder="1" applyAlignment="1">
      <alignment horizontal="center"/>
    </xf>
    <xf numFmtId="0" fontId="21" fillId="0" borderId="0" xfId="0" applyFont="1"/>
    <xf numFmtId="9" fontId="21" fillId="0" borderId="10" xfId="328" applyFont="1" applyBorder="1" applyAlignment="1">
      <alignment horizontal="center"/>
    </xf>
    <xf numFmtId="1" fontId="21" fillId="0" borderId="10" xfId="328" applyNumberFormat="1" applyFont="1" applyBorder="1" applyAlignment="1">
      <alignment horizontal="center"/>
    </xf>
    <xf numFmtId="1" fontId="21" fillId="34" borderId="10" xfId="333" applyNumberFormat="1" applyFont="1" applyFill="1" applyBorder="1" applyAlignment="1">
      <alignment horizontal="center"/>
    </xf>
    <xf numFmtId="10" fontId="0" fillId="0" borderId="0" xfId="0" applyNumberFormat="1" applyAlignment="1">
      <alignment horizontal="center"/>
    </xf>
    <xf numFmtId="2" fontId="21" fillId="0" borderId="0" xfId="23" applyNumberFormat="1"/>
    <xf numFmtId="1" fontId="21" fillId="0" borderId="10" xfId="23" applyNumberFormat="1" applyBorder="1" applyAlignment="1">
      <alignment horizontal="center"/>
    </xf>
    <xf numFmtId="1" fontId="21" fillId="34" borderId="10" xfId="23" applyNumberFormat="1" applyFill="1" applyBorder="1" applyAlignment="1">
      <alignment horizontal="center"/>
    </xf>
    <xf numFmtId="2" fontId="21" fillId="34" borderId="10" xfId="25" applyNumberFormat="1" applyFont="1" applyFill="1" applyBorder="1" applyAlignment="1">
      <alignment horizontal="center"/>
    </xf>
    <xf numFmtId="2" fontId="21" fillId="0" borderId="0" xfId="25" applyNumberFormat="1" applyFont="1" applyAlignment="1">
      <alignment wrapText="1"/>
    </xf>
    <xf numFmtId="0" fontId="21" fillId="34" borderId="10" xfId="25" applyFont="1" applyFill="1" applyBorder="1" applyAlignment="1">
      <alignment horizontal="center"/>
    </xf>
    <xf numFmtId="0" fontId="21" fillId="0" borderId="0" xfId="25" applyFont="1"/>
    <xf numFmtId="1" fontId="21" fillId="34" borderId="10" xfId="25" applyNumberFormat="1" applyFont="1" applyFill="1" applyBorder="1" applyAlignment="1">
      <alignment horizontal="center"/>
    </xf>
    <xf numFmtId="1" fontId="21" fillId="0" borderId="0" xfId="0" applyNumberFormat="1" applyFont="1"/>
    <xf numFmtId="2" fontId="21" fillId="0" borderId="0" xfId="329" applyNumberFormat="1" applyFont="1"/>
    <xf numFmtId="10" fontId="21" fillId="0" borderId="10" xfId="328" applyNumberFormat="1" applyFont="1" applyBorder="1" applyAlignment="1">
      <alignment horizontal="center"/>
    </xf>
    <xf numFmtId="1" fontId="21" fillId="34" borderId="10" xfId="332" applyNumberFormat="1" applyFont="1" applyFill="1" applyBorder="1" applyAlignment="1">
      <alignment horizontal="center"/>
    </xf>
    <xf numFmtId="10" fontId="21" fillId="36" borderId="10" xfId="24" applyNumberFormat="1" applyFont="1" applyFill="1" applyBorder="1" applyAlignment="1">
      <alignment horizontal="center" wrapText="1"/>
    </xf>
    <xf numFmtId="1" fontId="21" fillId="36" borderId="10" xfId="0" applyNumberFormat="1" applyFont="1" applyFill="1" applyBorder="1" applyAlignment="1">
      <alignment horizontal="center" wrapText="1"/>
    </xf>
    <xf numFmtId="10" fontId="21" fillId="0" borderId="10" xfId="24" applyNumberFormat="1" applyFont="1" applyBorder="1" applyAlignment="1">
      <alignment horizontal="center"/>
    </xf>
    <xf numFmtId="1" fontId="21" fillId="0" borderId="10" xfId="0" applyNumberFormat="1" applyFont="1" applyBorder="1" applyAlignment="1">
      <alignment horizontal="center"/>
    </xf>
    <xf numFmtId="1" fontId="21" fillId="0" borderId="0" xfId="0" applyNumberFormat="1" applyFont="1" applyAlignment="1">
      <alignment horizontal="center"/>
    </xf>
    <xf numFmtId="10" fontId="21" fillId="0" borderId="10" xfId="24" applyNumberFormat="1" applyFont="1" applyBorder="1" applyAlignment="1">
      <alignment horizontal="center" wrapText="1"/>
    </xf>
    <xf numFmtId="9" fontId="21" fillId="0" borderId="10" xfId="24" applyFont="1" applyBorder="1" applyAlignment="1">
      <alignment horizontal="center" wrapText="1"/>
    </xf>
    <xf numFmtId="1" fontId="21" fillId="0" borderId="10" xfId="24" applyNumberFormat="1" applyFont="1" applyBorder="1" applyAlignment="1">
      <alignment horizontal="center" wrapText="1"/>
    </xf>
    <xf numFmtId="1" fontId="21" fillId="34" borderId="10" xfId="24" applyNumberFormat="1" applyFont="1" applyFill="1" applyBorder="1" applyAlignment="1">
      <alignment horizontal="center" wrapText="1"/>
    </xf>
    <xf numFmtId="10" fontId="21" fillId="34" borderId="10" xfId="24" applyNumberFormat="1" applyFont="1" applyFill="1" applyBorder="1" applyAlignment="1">
      <alignment horizontal="center" wrapText="1"/>
    </xf>
    <xf numFmtId="2" fontId="21" fillId="34" borderId="10" xfId="0" applyNumberFormat="1" applyFont="1" applyFill="1" applyBorder="1" applyAlignment="1">
      <alignment horizontal="center" wrapText="1"/>
    </xf>
    <xf numFmtId="10" fontId="44" fillId="34" borderId="10" xfId="24" applyNumberFormat="1" applyFont="1" applyFill="1" applyBorder="1" applyAlignment="1">
      <alignment horizontal="center" wrapText="1"/>
    </xf>
    <xf numFmtId="2" fontId="44" fillId="34" borderId="10" xfId="0" applyNumberFormat="1" applyFont="1" applyFill="1" applyBorder="1" applyAlignment="1">
      <alignment horizontal="center" wrapText="1"/>
    </xf>
    <xf numFmtId="10" fontId="21" fillId="0" borderId="10" xfId="326" applyNumberFormat="1" applyFont="1" applyBorder="1" applyAlignment="1">
      <alignment horizontal="center"/>
    </xf>
    <xf numFmtId="1" fontId="21" fillId="34" borderId="10" xfId="326" applyNumberFormat="1" applyFont="1" applyFill="1" applyBorder="1" applyAlignment="1">
      <alignment horizontal="center"/>
    </xf>
    <xf numFmtId="1" fontId="21" fillId="34" borderId="10" xfId="329" applyNumberFormat="1" applyFont="1" applyFill="1" applyBorder="1" applyAlignment="1">
      <alignment horizontal="center"/>
    </xf>
    <xf numFmtId="1" fontId="21" fillId="34" borderId="10" xfId="0" applyNumberFormat="1" applyFont="1" applyFill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1" fontId="21" fillId="34" borderId="10" xfId="23" applyNumberFormat="1" applyFill="1" applyBorder="1" applyAlignment="1">
      <alignment horizontal="center" wrapText="1"/>
    </xf>
    <xf numFmtId="0" fontId="21" fillId="0" borderId="0" xfId="23" applyAlignment="1">
      <alignment horizontal="center" wrapText="1"/>
    </xf>
    <xf numFmtId="0" fontId="21" fillId="0" borderId="0" xfId="0" applyFont="1" applyAlignment="1">
      <alignment horizontal="center"/>
    </xf>
    <xf numFmtId="1" fontId="21" fillId="34" borderId="10" xfId="24" applyNumberFormat="1" applyFont="1" applyFill="1" applyBorder="1" applyAlignment="1">
      <alignment horizontal="center"/>
    </xf>
    <xf numFmtId="10" fontId="21" fillId="0" borderId="0" xfId="0" applyNumberFormat="1" applyFont="1"/>
    <xf numFmtId="2" fontId="21" fillId="34" borderId="10" xfId="24" applyNumberFormat="1" applyFont="1" applyFill="1" applyBorder="1" applyAlignment="1">
      <alignment horizontal="center"/>
    </xf>
    <xf numFmtId="2" fontId="21" fillId="0" borderId="0" xfId="0" applyNumberFormat="1" applyFon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0" fontId="0" fillId="0" borderId="0" xfId="0" applyNumberFormat="1" applyAlignment="1">
      <alignment horizontal="center" vertical="top"/>
    </xf>
    <xf numFmtId="0" fontId="21" fillId="0" borderId="0" xfId="0" applyFont="1" applyAlignment="1">
      <alignment vertical="top"/>
    </xf>
    <xf numFmtId="0" fontId="21" fillId="60" borderId="0" xfId="0" applyFont="1" applyFill="1" applyAlignment="1">
      <alignment horizontal="center"/>
    </xf>
    <xf numFmtId="10" fontId="21" fillId="0" borderId="10" xfId="26" applyNumberFormat="1" applyFont="1" applyBorder="1" applyAlignment="1">
      <alignment horizontal="center"/>
    </xf>
    <xf numFmtId="9" fontId="21" fillId="0" borderId="10" xfId="26" applyFont="1" applyBorder="1" applyAlignment="1">
      <alignment horizontal="center"/>
    </xf>
    <xf numFmtId="9" fontId="0" fillId="34" borderId="10" xfId="0" applyNumberFormat="1" applyFill="1" applyBorder="1" applyAlignment="1">
      <alignment horizontal="center"/>
    </xf>
    <xf numFmtId="10" fontId="19" fillId="0" borderId="10" xfId="23" applyNumberFormat="1" applyFont="1" applyBorder="1" applyAlignment="1">
      <alignment horizontal="center"/>
    </xf>
    <xf numFmtId="9" fontId="19" fillId="0" borderId="10" xfId="23" applyNumberFormat="1" applyFont="1" applyBorder="1" applyAlignment="1">
      <alignment horizontal="center"/>
    </xf>
    <xf numFmtId="2" fontId="19" fillId="34" borderId="10" xfId="0" applyNumberFormat="1" applyFont="1" applyFill="1" applyBorder="1" applyAlignment="1">
      <alignment horizontal="center"/>
    </xf>
    <xf numFmtId="0" fontId="19" fillId="34" borderId="10" xfId="0" applyFont="1" applyFill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1" fontId="19" fillId="0" borderId="10" xfId="26" applyNumberFormat="1" applyFont="1" applyBorder="1" applyAlignment="1">
      <alignment horizontal="center"/>
    </xf>
    <xf numFmtId="1" fontId="19" fillId="34" borderId="10" xfId="0" applyNumberFormat="1" applyFont="1" applyFill="1" applyBorder="1" applyAlignment="1">
      <alignment horizontal="center"/>
    </xf>
    <xf numFmtId="0" fontId="19" fillId="0" borderId="0" xfId="0" applyFont="1"/>
    <xf numFmtId="0" fontId="19" fillId="60" borderId="0" xfId="0" applyFont="1" applyFill="1" applyAlignment="1">
      <alignment horizontal="center"/>
    </xf>
    <xf numFmtId="0" fontId="21" fillId="60" borderId="0" xfId="0" applyFont="1" applyFill="1"/>
    <xf numFmtId="1" fontId="19" fillId="0" borderId="10" xfId="24" applyNumberFormat="1" applyFont="1" applyBorder="1" applyAlignment="1">
      <alignment horizontal="center"/>
    </xf>
    <xf numFmtId="1" fontId="19" fillId="34" borderId="10" xfId="24" applyNumberFormat="1" applyFont="1" applyFill="1" applyBorder="1" applyAlignment="1">
      <alignment horizontal="center"/>
    </xf>
    <xf numFmtId="1" fontId="19" fillId="0" borderId="22" xfId="24" applyNumberFormat="1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1" fontId="19" fillId="36" borderId="10" xfId="24" applyNumberFormat="1" applyFont="1" applyFill="1" applyBorder="1" applyAlignment="1">
      <alignment horizontal="center" wrapText="1"/>
    </xf>
    <xf numFmtId="1" fontId="19" fillId="36" borderId="10" xfId="0" applyNumberFormat="1" applyFont="1" applyFill="1" applyBorder="1" applyAlignment="1">
      <alignment horizontal="center" wrapText="1"/>
    </xf>
    <xf numFmtId="10" fontId="19" fillId="0" borderId="10" xfId="24" applyNumberFormat="1" applyFont="1" applyBorder="1" applyAlignment="1">
      <alignment horizontal="center"/>
    </xf>
    <xf numFmtId="2" fontId="19" fillId="34" borderId="10" xfId="23" applyNumberFormat="1" applyFont="1" applyFill="1" applyBorder="1" applyAlignment="1">
      <alignment horizontal="center" wrapText="1"/>
    </xf>
    <xf numFmtId="1" fontId="19" fillId="0" borderId="10" xfId="24" applyNumberFormat="1" applyFont="1" applyBorder="1" applyAlignment="1">
      <alignment horizontal="center" wrapText="1"/>
    </xf>
    <xf numFmtId="1" fontId="19" fillId="0" borderId="10" xfId="328" applyNumberFormat="1" applyFont="1" applyBorder="1" applyAlignment="1">
      <alignment horizontal="center"/>
    </xf>
    <xf numFmtId="1" fontId="19" fillId="34" borderId="10" xfId="24" applyNumberFormat="1" applyFont="1" applyFill="1" applyBorder="1" applyAlignment="1">
      <alignment horizontal="center" wrapText="1"/>
    </xf>
    <xf numFmtId="1" fontId="19" fillId="34" borderId="10" xfId="0" applyNumberFormat="1" applyFont="1" applyFill="1" applyBorder="1" applyAlignment="1">
      <alignment horizontal="center" wrapText="1"/>
    </xf>
    <xf numFmtId="1" fontId="19" fillId="0" borderId="10" xfId="23" applyNumberFormat="1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1" fontId="19" fillId="0" borderId="10" xfId="326" applyNumberFormat="1" applyFont="1" applyBorder="1" applyAlignment="1">
      <alignment horizontal="center"/>
    </xf>
    <xf numFmtId="1" fontId="19" fillId="0" borderId="10" xfId="326" applyNumberFormat="1" applyFont="1" applyFill="1" applyBorder="1" applyAlignment="1">
      <alignment horizontal="center"/>
    </xf>
    <xf numFmtId="0" fontId="20" fillId="33" borderId="10" xfId="0" applyFont="1" applyFill="1" applyBorder="1" applyAlignment="1">
      <alignment vertical="center"/>
    </xf>
    <xf numFmtId="0" fontId="20" fillId="33" borderId="10" xfId="0" applyFont="1" applyFill="1" applyBorder="1" applyAlignment="1">
      <alignment horizontal="center" vertical="top" wrapText="1"/>
    </xf>
    <xf numFmtId="0" fontId="0" fillId="0" borderId="10" xfId="0" applyBorder="1" applyAlignment="1">
      <alignment vertic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33" borderId="10" xfId="0" applyFont="1" applyFill="1" applyBorder="1" applyAlignment="1">
      <alignment horizontal="center" vertical="top"/>
    </xf>
    <xf numFmtId="0" fontId="20" fillId="33" borderId="10" xfId="0" applyFont="1" applyFill="1" applyBorder="1" applyAlignment="1">
      <alignment horizontal="center" vertical="center"/>
    </xf>
    <xf numFmtId="1" fontId="20" fillId="33" borderId="10" xfId="0" applyNumberFormat="1" applyFont="1" applyFill="1" applyBorder="1" applyAlignment="1">
      <alignment horizontal="center" vertical="center"/>
    </xf>
    <xf numFmtId="0" fontId="20" fillId="33" borderId="10" xfId="23" applyFont="1" applyFill="1" applyBorder="1" applyAlignment="1">
      <alignment vertical="center"/>
    </xf>
    <xf numFmtId="0" fontId="21" fillId="0" borderId="10" xfId="23" applyBorder="1" applyAlignment="1">
      <alignment vertical="center"/>
    </xf>
    <xf numFmtId="0" fontId="20" fillId="0" borderId="0" xfId="23" applyFont="1" applyAlignment="1">
      <alignment horizontal="center"/>
    </xf>
    <xf numFmtId="0" fontId="20" fillId="33" borderId="10" xfId="23" applyFont="1" applyFill="1" applyBorder="1" applyAlignment="1">
      <alignment horizontal="center" vertical="center"/>
    </xf>
    <xf numFmtId="2" fontId="20" fillId="33" borderId="10" xfId="23" applyNumberFormat="1" applyFont="1" applyFill="1" applyBorder="1" applyAlignment="1">
      <alignment horizontal="center" vertical="center" wrapText="1"/>
    </xf>
    <xf numFmtId="2" fontId="20" fillId="33" borderId="10" xfId="0" applyNumberFormat="1" applyFont="1" applyFill="1" applyBorder="1" applyAlignment="1">
      <alignment horizontal="center" vertical="top" wrapText="1"/>
    </xf>
    <xf numFmtId="0" fontId="20" fillId="33" borderId="10" xfId="23" applyFont="1" applyFill="1" applyBorder="1" applyAlignment="1">
      <alignment horizontal="center" vertical="center" wrapText="1"/>
    </xf>
    <xf numFmtId="2" fontId="20" fillId="37" borderId="10" xfId="0" applyNumberFormat="1" applyFont="1" applyFill="1" applyBorder="1" applyAlignment="1">
      <alignment horizontal="center" vertical="center" wrapText="1"/>
    </xf>
    <xf numFmtId="2" fontId="20" fillId="33" borderId="10" xfId="0" applyNumberFormat="1" applyFont="1" applyFill="1" applyBorder="1" applyAlignment="1">
      <alignment horizontal="center" vertical="center" wrapText="1"/>
    </xf>
    <xf numFmtId="0" fontId="20" fillId="33" borderId="10" xfId="25" applyFont="1" applyFill="1" applyBorder="1" applyAlignment="1">
      <alignment vertical="center"/>
    </xf>
    <xf numFmtId="0" fontId="20" fillId="0" borderId="0" xfId="25" applyFont="1" applyAlignment="1">
      <alignment horizontal="center"/>
    </xf>
    <xf numFmtId="0" fontId="19" fillId="0" borderId="0" xfId="25" applyAlignment="1">
      <alignment horizontal="center"/>
    </xf>
    <xf numFmtId="0" fontId="20" fillId="33" borderId="10" xfId="25" applyFont="1" applyFill="1" applyBorder="1" applyAlignment="1">
      <alignment horizontal="center" vertical="center"/>
    </xf>
    <xf numFmtId="0" fontId="20" fillId="33" borderId="10" xfId="25" applyFont="1" applyFill="1" applyBorder="1" applyAlignment="1">
      <alignment horizontal="center" vertical="center" wrapText="1"/>
    </xf>
    <xf numFmtId="0" fontId="20" fillId="33" borderId="10" xfId="25" applyFont="1" applyFill="1" applyBorder="1" applyAlignment="1">
      <alignment horizontal="center" vertical="top"/>
    </xf>
    <xf numFmtId="0" fontId="20" fillId="33" borderId="10" xfId="25" applyFont="1" applyFill="1" applyBorder="1" applyAlignment="1">
      <alignment horizontal="center" vertical="top" wrapText="1"/>
    </xf>
    <xf numFmtId="0" fontId="19" fillId="0" borderId="10" xfId="25" applyBorder="1" applyAlignment="1">
      <alignment horizontal="center" vertical="top" wrapText="1"/>
    </xf>
    <xf numFmtId="0" fontId="19" fillId="0" borderId="10" xfId="25" applyBorder="1" applyAlignment="1">
      <alignment vertical="center"/>
    </xf>
    <xf numFmtId="0" fontId="20" fillId="0" borderId="0" xfId="329" applyFont="1" applyAlignment="1">
      <alignment horizontal="center"/>
    </xf>
    <xf numFmtId="0" fontId="19" fillId="0" borderId="0" xfId="329" applyAlignment="1">
      <alignment horizontal="center"/>
    </xf>
    <xf numFmtId="2" fontId="20" fillId="33" borderId="10" xfId="329" applyNumberFormat="1" applyFont="1" applyFill="1" applyBorder="1" applyAlignment="1">
      <alignment horizontal="center" vertical="center" wrapText="1"/>
    </xf>
    <xf numFmtId="2" fontId="20" fillId="33" borderId="10" xfId="329" applyNumberFormat="1" applyFont="1" applyFill="1" applyBorder="1" applyAlignment="1">
      <alignment horizontal="left" vertical="center"/>
    </xf>
    <xf numFmtId="0" fontId="20" fillId="33" borderId="10" xfId="329" applyFont="1" applyFill="1" applyBorder="1" applyAlignment="1">
      <alignment horizontal="center" vertical="center"/>
    </xf>
    <xf numFmtId="0" fontId="20" fillId="33" borderId="10" xfId="329" applyFont="1" applyFill="1" applyBorder="1" applyAlignment="1">
      <alignment horizontal="center" vertical="center" wrapText="1"/>
    </xf>
    <xf numFmtId="2" fontId="20" fillId="33" borderId="10" xfId="329" applyNumberFormat="1" applyFont="1" applyFill="1" applyBorder="1" applyAlignment="1">
      <alignment vertical="center"/>
    </xf>
    <xf numFmtId="0" fontId="20" fillId="33" borderId="10" xfId="0" applyFont="1" applyFill="1" applyBorder="1" applyAlignment="1">
      <alignment horizontal="left" vertical="center"/>
    </xf>
    <xf numFmtId="2" fontId="20" fillId="33" borderId="11" xfId="0" applyNumberFormat="1" applyFont="1" applyFill="1" applyBorder="1" applyAlignment="1">
      <alignment horizontal="center" vertical="top"/>
    </xf>
    <xf numFmtId="2" fontId="20" fillId="33" borderId="12" xfId="0" applyNumberFormat="1" applyFont="1" applyFill="1" applyBorder="1" applyAlignment="1">
      <alignment horizontal="center" vertical="top"/>
    </xf>
    <xf numFmtId="49" fontId="20" fillId="33" borderId="11" xfId="0" applyNumberFormat="1" applyFont="1" applyFill="1" applyBorder="1" applyAlignment="1">
      <alignment horizontal="center" vertical="top"/>
    </xf>
    <xf numFmtId="49" fontId="20" fillId="33" borderId="12" xfId="0" applyNumberFormat="1" applyFont="1" applyFill="1" applyBorder="1" applyAlignment="1">
      <alignment horizontal="center" vertical="top"/>
    </xf>
    <xf numFmtId="2" fontId="20" fillId="33" borderId="11" xfId="0" applyNumberFormat="1" applyFont="1" applyFill="1" applyBorder="1" applyAlignment="1">
      <alignment horizontal="center" vertical="top" wrapText="1"/>
    </xf>
    <xf numFmtId="2" fontId="20" fillId="33" borderId="12" xfId="0" applyNumberFormat="1" applyFont="1" applyFill="1" applyBorder="1" applyAlignment="1">
      <alignment horizontal="center" vertical="top" wrapText="1"/>
    </xf>
  </cellXfs>
  <cellStyles count="334">
    <cellStyle name="20% - Accent1 2" xfId="113" xr:uid="{5CA85898-77C6-45E4-8DD3-469F612D390D}"/>
    <cellStyle name="20% - Accent1 3" xfId="180" xr:uid="{7696E5F1-F728-4A12-90F9-B166E8C179F6}"/>
    <cellStyle name="20% - Accent1 4" xfId="267" xr:uid="{27E6CB1E-1490-41AD-B3D7-F19ABF9CA2AD}"/>
    <cellStyle name="20% - Accent1 5" xfId="224" xr:uid="{13438269-383E-40E4-947F-C7145A07B618}"/>
    <cellStyle name="20% - Accent1 6" xfId="53" xr:uid="{464E35D4-D882-4676-9201-79C4845B8732}"/>
    <cellStyle name="20% - Accent1 7" xfId="33" xr:uid="{4048AE45-5A13-4C91-B8A4-7633133EA104}"/>
    <cellStyle name="20% - Accent2 2" xfId="114" xr:uid="{207FA6AE-776C-498D-A90B-BB3E90BAB73C}"/>
    <cellStyle name="20% - Accent2 3" xfId="181" xr:uid="{F71CE0D6-B2FF-47CE-81D7-A400059CAF8A}"/>
    <cellStyle name="20% - Accent2 4" xfId="266" xr:uid="{39B2B4CF-41FD-45FE-AE15-52FC1285D53C}"/>
    <cellStyle name="20% - Accent2 5" xfId="220" xr:uid="{F39AF618-BD75-496C-9720-368653E4FFD6}"/>
    <cellStyle name="20% - Accent2 6" xfId="52" xr:uid="{C321C69F-E1CF-467A-8152-164DCFD916C4}"/>
    <cellStyle name="20% - Accent2 7" xfId="36" xr:uid="{D534081D-4A52-4646-A221-3D68F2111926}"/>
    <cellStyle name="20% - Accent3 2" xfId="115" xr:uid="{A37AEFBC-55F9-4E18-B0D5-7010F3D65AF0}"/>
    <cellStyle name="20% - Accent3 3" xfId="182" xr:uid="{5E3EEA89-DEEB-43D4-BDBE-642FD9C26D88}"/>
    <cellStyle name="20% - Accent3 4" xfId="265" xr:uid="{AB14A883-11A0-4A32-842B-F8D9431C8624}"/>
    <cellStyle name="20% - Accent3 5" xfId="216" xr:uid="{E16051EB-E933-46AE-9A8C-4683EDC6A252}"/>
    <cellStyle name="20% - Accent3 6" xfId="75" xr:uid="{6655B1D6-12E5-430E-8A82-5AB5C2CCFC82}"/>
    <cellStyle name="20% - Accent3 7" xfId="39" xr:uid="{05C3459B-5160-497E-B2B0-06EC6C2FEA5B}"/>
    <cellStyle name="20% - Accent4 2" xfId="116" xr:uid="{5618B90D-DE04-4F00-AEC9-17D84C7BD642}"/>
    <cellStyle name="20% - Accent4 3" xfId="183" xr:uid="{38D7AE2D-2C6E-4755-A532-95EB6257B136}"/>
    <cellStyle name="20% - Accent4 4" xfId="264" xr:uid="{7C5A4CA9-7DEA-4E3A-A154-7022F343EB7B}"/>
    <cellStyle name="20% - Accent4 5" xfId="287" xr:uid="{CF4B1445-A181-46B3-9515-C8B6F831FC11}"/>
    <cellStyle name="20% - Accent4 6" xfId="71" xr:uid="{CBFA8697-6F62-4CCB-8B5A-0A00B7CA02D8}"/>
    <cellStyle name="20% - Accent4 7" xfId="42" xr:uid="{83BEE2B9-8A73-443E-BFD4-7F96FB3DD129}"/>
    <cellStyle name="20% - Accent5 2" xfId="117" xr:uid="{2B3E54D5-26CE-4E2D-8914-70D954CD9D77}"/>
    <cellStyle name="20% - Accent5 3" xfId="184" xr:uid="{8994B304-C2B5-4A1F-8B81-D73CEC4E2723}"/>
    <cellStyle name="20% - Accent5 4" xfId="263" xr:uid="{3267266E-D431-4D43-9AD8-B5059C442693}"/>
    <cellStyle name="20% - Accent5 5" xfId="275" xr:uid="{3868A130-09A6-4690-A5DB-1986325B4C24}"/>
    <cellStyle name="20% - Accent5 6" xfId="67" xr:uid="{F738D1F8-9707-4C5F-9C52-ED4848880222}"/>
    <cellStyle name="20% - Accent5 7" xfId="45" xr:uid="{6B281D81-9D52-4FC6-9BE2-27D7EE9DBF6A}"/>
    <cellStyle name="20% - Accent6 2" xfId="118" xr:uid="{4B1FC9F3-D9D5-4DD5-ACB9-957816A2332B}"/>
    <cellStyle name="20% - Accent6 3" xfId="185" xr:uid="{64E8A0A9-58B6-4A10-AEC4-A271CC6519AE}"/>
    <cellStyle name="20% - Accent6 4" xfId="262" xr:uid="{E1BDA0BC-0D6C-485C-813E-549483199D76}"/>
    <cellStyle name="20% - Accent6 5" xfId="271" xr:uid="{DCF0C9DC-F736-4C6A-A3B0-29A57AA0FE0E}"/>
    <cellStyle name="20% - Accent6 6" xfId="63" xr:uid="{542EC0D4-0BD1-473A-9F9E-D3638F4ED1B1}"/>
    <cellStyle name="20% - Accent6 7" xfId="49" xr:uid="{47DCFDA5-896A-4684-BBD4-AB897FF48EC3}"/>
    <cellStyle name="40% - Accent1 2" xfId="119" xr:uid="{887D4075-7A38-4C57-81A6-A37A6B0A19B2}"/>
    <cellStyle name="40% - Accent1 3" xfId="186" xr:uid="{7B80A1D5-80BF-454D-B770-39EF2B446069}"/>
    <cellStyle name="40% - Accent1 4" xfId="261" xr:uid="{69DAD226-FA35-4FBB-8344-8B6A5390F645}"/>
    <cellStyle name="40% - Accent1 5" xfId="223" xr:uid="{61EE04CC-4496-44C9-8C1C-3D63D64B6850}"/>
    <cellStyle name="40% - Accent1 6" xfId="59" xr:uid="{CA7400E2-F4C5-4218-BDF9-15B79E7D97C6}"/>
    <cellStyle name="40% - Accent1 7" xfId="34" xr:uid="{45CE6AE2-4153-41C3-9384-B4474E87EB82}"/>
    <cellStyle name="40% - Accent2 2" xfId="120" xr:uid="{CDDDDF11-023C-49AA-9A77-7E58B806CC14}"/>
    <cellStyle name="40% - Accent2 3" xfId="187" xr:uid="{746B2C92-B68C-4C07-964A-233BCB03B823}"/>
    <cellStyle name="40% - Accent2 4" xfId="260" xr:uid="{F48D1FDC-ED14-4E37-8B8F-729659B3FAFA}"/>
    <cellStyle name="40% - Accent2 5" xfId="219" xr:uid="{73293817-A725-4801-BDFE-1A9A40EB059A}"/>
    <cellStyle name="40% - Accent2 6" xfId="55" xr:uid="{13F85170-3288-42BC-B872-B4F4BDA841CC}"/>
    <cellStyle name="40% - Accent2 7" xfId="37" xr:uid="{12ABC111-3C4C-419A-A616-615E95B47CA0}"/>
    <cellStyle name="40% - Accent3 2" xfId="121" xr:uid="{4F0CB853-1872-4B3B-871F-41A74F634AC9}"/>
    <cellStyle name="40% - Accent3 3" xfId="188" xr:uid="{92C033CE-4A17-4285-8EAA-B6613DC91F35}"/>
    <cellStyle name="40% - Accent3 4" xfId="259" xr:uid="{37A3D0EC-B885-43F9-A580-FFA394371887}"/>
    <cellStyle name="40% - Accent3 5" xfId="302" xr:uid="{63703062-4F7B-4FCF-8D7D-D24354E63485}"/>
    <cellStyle name="40% - Accent3 6" xfId="78" xr:uid="{D0FC281D-7752-471E-8A26-7888772DE6BA}"/>
    <cellStyle name="40% - Accent3 7" xfId="40" xr:uid="{64E3FD57-E52A-4DC5-BB14-509C174E9C02}"/>
    <cellStyle name="40% - Accent4 2" xfId="122" xr:uid="{45283221-3B66-4BFA-9951-F01543A073D2}"/>
    <cellStyle name="40% - Accent4 3" xfId="189" xr:uid="{B23622B0-4943-46CC-AB62-A292F2D2104F}"/>
    <cellStyle name="40% - Accent4 4" xfId="258" xr:uid="{34C7E811-D657-41C2-B68F-8B95DE4469DD}"/>
    <cellStyle name="40% - Accent4 5" xfId="285" xr:uid="{6A2BB2DF-F0D9-4CBA-98FF-F7BDD6BAEDFE}"/>
    <cellStyle name="40% - Accent4 6" xfId="74" xr:uid="{4A15B547-0091-4371-B1FC-31331750C34A}"/>
    <cellStyle name="40% - Accent4 7" xfId="43" xr:uid="{EBCA886C-2F47-4B1A-B283-5ECF33396722}"/>
    <cellStyle name="40% - Accent5 2" xfId="123" xr:uid="{9BACEC22-E3CD-402E-9A1E-872BC53B9899}"/>
    <cellStyle name="40% - Accent5 3" xfId="190" xr:uid="{5DFDB4FA-77C9-43B8-9676-A1520AC791D9}"/>
    <cellStyle name="40% - Accent5 4" xfId="257" xr:uid="{FA97E729-BCEA-4439-9248-7CE0C6D55325}"/>
    <cellStyle name="40% - Accent5 5" xfId="274" xr:uid="{7763C64F-C51E-48D7-9C0F-2CB2ED63750F}"/>
    <cellStyle name="40% - Accent5 6" xfId="70" xr:uid="{1D596FDC-1CDD-4AE6-934C-9CE35CEFD007}"/>
    <cellStyle name="40% - Accent5 7" xfId="46" xr:uid="{64CC1536-4273-46BA-8602-866129EFE185}"/>
    <cellStyle name="40% - Accent6 2" xfId="124" xr:uid="{FBF095C8-03A9-424F-A453-B3A701FAA6F2}"/>
    <cellStyle name="40% - Accent6 3" xfId="191" xr:uid="{4CA27C3A-972D-454E-BD55-3F7B16052964}"/>
    <cellStyle name="40% - Accent6 4" xfId="256" xr:uid="{3859E6E0-789C-46EC-A6C8-F3F56EE8165D}"/>
    <cellStyle name="40% - Accent6 5" xfId="270" xr:uid="{DF30C536-050A-4D70-BD2F-38CEF9F68529}"/>
    <cellStyle name="40% - Accent6 6" xfId="66" xr:uid="{8E1AAB51-0E0F-48BC-9165-615D29CE7BC7}"/>
    <cellStyle name="40% - Accent6 7" xfId="50" xr:uid="{68D18212-B367-4E4B-B566-95FC81CE11B9}"/>
    <cellStyle name="60% - Accent1 2" xfId="125" xr:uid="{FC934022-98F7-4269-8380-DAFC61AB4AC6}"/>
    <cellStyle name="60% - Accent1 3" xfId="192" xr:uid="{A9DF1F96-5252-4D71-A027-3D296E0A7BE0}"/>
    <cellStyle name="60% - Accent1 4" xfId="255" xr:uid="{7E226611-20AA-4C75-A010-E0C374D60123}"/>
    <cellStyle name="60% - Accent1 5" xfId="222" xr:uid="{C4996A60-5630-4E09-8502-F788DFD1757A}"/>
    <cellStyle name="60% - Accent1 6" xfId="62" xr:uid="{4DF992F6-E1B3-456C-91A6-1A9078DE8526}"/>
    <cellStyle name="60% - Accent1 7" xfId="35" xr:uid="{6F6F88A3-14D9-4346-8032-FC4EF7E3EE23}"/>
    <cellStyle name="60% - Accent2 2" xfId="126" xr:uid="{29BB0489-D5CF-4600-A2CA-609335401C09}"/>
    <cellStyle name="60% - Accent2 3" xfId="193" xr:uid="{984879B1-3F55-4571-9AD9-5FC884E5247F}"/>
    <cellStyle name="60% - Accent2 4" xfId="254" xr:uid="{5B0B02AD-119A-496D-BD7D-26A9107B1A52}"/>
    <cellStyle name="60% - Accent2 5" xfId="218" xr:uid="{8A7AFC58-EEDF-4CC3-A8F1-33499C0C451B}"/>
    <cellStyle name="60% - Accent2 6" xfId="58" xr:uid="{75DE117E-C540-4F8C-A0F1-56510F6B9DFA}"/>
    <cellStyle name="60% - Accent2 7" xfId="38" xr:uid="{98834E2C-5387-45F6-B1BF-9514FF8C26FF}"/>
    <cellStyle name="60% - Accent3 2" xfId="127" xr:uid="{0D73D944-FEA6-4167-9EFF-73E2C24CE3A6}"/>
    <cellStyle name="60% - Accent3 3" xfId="194" xr:uid="{34560506-36EF-43F8-9CD6-43CFB2130914}"/>
    <cellStyle name="60% - Accent3 4" xfId="253" xr:uid="{C321864C-C01F-4622-AA8F-7B31404904AC}"/>
    <cellStyle name="60% - Accent3 5" xfId="299" xr:uid="{352FAFB5-DEBD-4C1D-BBF5-4BC7C32C4B7A}"/>
    <cellStyle name="60% - Accent3 6" xfId="77" xr:uid="{1AA25CBA-D574-402C-8A0D-1892CF3ECB16}"/>
    <cellStyle name="60% - Accent3 7" xfId="41" xr:uid="{831A1F8E-CC0D-48EB-BEF9-63D771D04219}"/>
    <cellStyle name="60% - Accent4 2" xfId="128" xr:uid="{A404DB72-CF46-434E-AB20-E24C5273126E}"/>
    <cellStyle name="60% - Accent4 3" xfId="195" xr:uid="{BCA56326-9BE9-47CE-A12E-527F6C4B3C75}"/>
    <cellStyle name="60% - Accent4 4" xfId="252" xr:uid="{7E1834BF-5F97-4704-8F63-DBC057BF293F}"/>
    <cellStyle name="60% - Accent4 5" xfId="284" xr:uid="{CEB7360F-0B3E-4820-8F24-23CBD6536C1F}"/>
    <cellStyle name="60% - Accent4 6" xfId="73" xr:uid="{59C59FA5-7C9A-43A7-ADF3-91ADD0E00D07}"/>
    <cellStyle name="60% - Accent4 7" xfId="44" xr:uid="{B7506143-FF4B-4D33-AFA4-334CE738340D}"/>
    <cellStyle name="60% - Accent5 2" xfId="129" xr:uid="{9E0239F0-3D54-40D5-92C9-F8E3BB8B3BE8}"/>
    <cellStyle name="60% - Accent5 3" xfId="196" xr:uid="{BC88896B-A924-4CD6-9FB1-D42AAAB7C729}"/>
    <cellStyle name="60% - Accent5 4" xfId="251" xr:uid="{4098CB3E-E182-4406-9F42-13C04EA83D3C}"/>
    <cellStyle name="60% - Accent5 5" xfId="273" xr:uid="{D439985F-74DB-4AA0-9A8C-BEE3A698CFE5}"/>
    <cellStyle name="60% - Accent5 6" xfId="69" xr:uid="{13F0B02F-B0A6-4904-A07E-13C40EDF872C}"/>
    <cellStyle name="60% - Accent5 7" xfId="47" xr:uid="{D2C9BC55-8FEF-40BB-A1AA-81302C730D8A}"/>
    <cellStyle name="60% - Accent6 2" xfId="130" xr:uid="{111D43DA-DB31-437D-92D8-D8126E856D82}"/>
    <cellStyle name="60% - Accent6 3" xfId="197" xr:uid="{8C878D26-97D8-4D30-B26F-655EB34151BD}"/>
    <cellStyle name="60% - Accent6 4" xfId="250" xr:uid="{2EE7B53B-A474-4BD5-A6DE-8FF001D6D913}"/>
    <cellStyle name="60% - Accent6 5" xfId="269" xr:uid="{076FF706-07E6-4D2E-91BD-9CA283197EFC}"/>
    <cellStyle name="60% - Accent6 6" xfId="65" xr:uid="{3833C07B-17DE-4CF8-8901-E86D8113ED39}"/>
    <cellStyle name="60% - Accent6 7" xfId="51" xr:uid="{A9367E92-CCF7-4EA6-9062-802A573117A8}"/>
    <cellStyle name="Accent1" xfId="17" builtinId="29" customBuiltin="1"/>
    <cellStyle name="Accent1 2" xfId="131" xr:uid="{612588C2-5163-46CD-986E-81F41FEECBDC}"/>
    <cellStyle name="Accent1 3" xfId="198" xr:uid="{2B8CF09A-A819-4C65-976D-ADA804FA540B}"/>
    <cellStyle name="Accent1 4" xfId="249" xr:uid="{11D4374C-A745-442F-A7D8-C5805EC395C4}"/>
    <cellStyle name="Accent1 5" xfId="225" xr:uid="{EEA7BFA0-D872-4B21-8A8B-6D46B3F4E025}"/>
    <cellStyle name="Accent1 6" xfId="61" xr:uid="{19AF0C88-3BCE-41DA-BBD1-2A5F3152FA82}"/>
    <cellStyle name="Accent2" xfId="18" builtinId="33" customBuiltin="1"/>
    <cellStyle name="Accent2 2" xfId="132" xr:uid="{0CF9BB2B-FE29-4215-99FC-D7AEF2BC61F6}"/>
    <cellStyle name="Accent2 3" xfId="199" xr:uid="{9724E9B4-BD04-458E-A5F0-77DAA7F492D1}"/>
    <cellStyle name="Accent2 4" xfId="248" xr:uid="{F238B09B-0AF4-4E73-B6B2-7DC1C6BF79B8}"/>
    <cellStyle name="Accent2 5" xfId="221" xr:uid="{47385F94-E90A-43F7-871B-CB0980CA704D}"/>
    <cellStyle name="Accent2 6" xfId="57" xr:uid="{402254CF-492F-45F3-87FC-D66284A62EDF}"/>
    <cellStyle name="Accent3" xfId="19" builtinId="37" customBuiltin="1"/>
    <cellStyle name="Accent3 2" xfId="133" xr:uid="{F018F268-BDAB-4581-818C-E0D6675833F8}"/>
    <cellStyle name="Accent3 3" xfId="200" xr:uid="{072C6BB9-4512-4F44-B2C6-CCDBC926A14B}"/>
    <cellStyle name="Accent3 4" xfId="247" xr:uid="{1C1EE04E-470B-43B5-8186-46FD9C7860C0}"/>
    <cellStyle name="Accent3 5" xfId="217" xr:uid="{AC13A4E9-E061-434B-B855-70F11FD724D1}"/>
    <cellStyle name="Accent3 6" xfId="76" xr:uid="{85B81C74-7B76-4582-8322-B2CEDB0F2696}"/>
    <cellStyle name="Accent4" xfId="20" builtinId="41" customBuiltin="1"/>
    <cellStyle name="Accent4 2" xfId="134" xr:uid="{33341930-D3DC-4FE9-AE9A-ECAC0BDB0219}"/>
    <cellStyle name="Accent4 3" xfId="201" xr:uid="{7A9F3BED-05E2-40D2-84CB-209CB51C4B8D}"/>
    <cellStyle name="Accent4 4" xfId="246" xr:uid="{A8226622-576D-43D4-B553-C8F313AC14A7}"/>
    <cellStyle name="Accent4 5" xfId="298" xr:uid="{FF2115B4-5C87-4DE3-8810-F5A1E7231EBD}"/>
    <cellStyle name="Accent4 6" xfId="72" xr:uid="{8FEEFA08-93A8-43CE-A1F4-101358DDECB2}"/>
    <cellStyle name="Accent5" xfId="21" builtinId="45" customBuiltin="1"/>
    <cellStyle name="Accent5 2" xfId="135" xr:uid="{8FCABBC2-FBF2-47A0-BEE9-3C92759DB587}"/>
    <cellStyle name="Accent5 3" xfId="202" xr:uid="{41E322B8-468A-4291-8E33-F56ABFCB7AE6}"/>
    <cellStyle name="Accent5 4" xfId="245" xr:uid="{5C985133-415C-4EE9-83BB-BF9DAE090201}"/>
    <cellStyle name="Accent5 5" xfId="276" xr:uid="{81E20C6A-1438-4C17-AF3C-A80635B187B5}"/>
    <cellStyle name="Accent5 6" xfId="68" xr:uid="{B32F7786-393C-4B0B-B7D5-3A0522C604D1}"/>
    <cellStyle name="Accent6" xfId="22" builtinId="49" customBuiltin="1"/>
    <cellStyle name="Accent6 2" xfId="136" xr:uid="{A4A328B7-1B4A-4FC8-BD04-C83F436FB7BC}"/>
    <cellStyle name="Accent6 3" xfId="203" xr:uid="{2C8D2C05-29A5-4FD6-B569-2F2C7DEBF6F6}"/>
    <cellStyle name="Accent6 4" xfId="244" xr:uid="{FAA13B05-8FC0-437B-B8B8-D42AE3BAD2F3}"/>
    <cellStyle name="Accent6 5" xfId="272" xr:uid="{6E476F15-BF7D-4C6C-A180-1FFDE979ECDC}"/>
    <cellStyle name="Accent6 6" xfId="64" xr:uid="{1EF7EEF5-D0C4-4C6C-B3B0-BD8556D78E2A}"/>
    <cellStyle name="Bad" xfId="7" builtinId="27" customBuiltin="1"/>
    <cellStyle name="Bad 2" xfId="137" xr:uid="{92B48666-6623-4B06-9E5B-CC0709931423}"/>
    <cellStyle name="Bad 3" xfId="204" xr:uid="{06BD6881-8386-4820-93E6-071515A3791A}"/>
    <cellStyle name="Bad 4" xfId="243" xr:uid="{9BDDD496-19FC-46B1-AFC5-6B3ED46C482E}"/>
    <cellStyle name="Bad 5" xfId="279" xr:uid="{7AF28E93-7886-4E34-AFF7-BA54B4ED7207}"/>
    <cellStyle name="Bad 6" xfId="60" xr:uid="{8242814D-B355-4184-85C4-067BBC09B774}"/>
    <cellStyle name="Calculation" xfId="11" builtinId="22" customBuiltin="1"/>
    <cellStyle name="Calculation 2" xfId="138" xr:uid="{D4B27329-A45E-444E-B7BF-A0A715BEB0D7}"/>
    <cellStyle name="Calculation 3" xfId="205" xr:uid="{FEBB83EA-6624-4384-AD9C-D3C166798D7F}"/>
    <cellStyle name="Calculation 4" xfId="242" xr:uid="{F86EBBD5-CF0F-4BD4-A160-6664CE4EEEC8}"/>
    <cellStyle name="Calculation 5" xfId="292" xr:uid="{3FDA6BC8-7AC3-46ED-98D4-8BDE098DD04B}"/>
    <cellStyle name="Calculation 6" xfId="56" xr:uid="{9433981E-DD53-409B-A8FB-99DBE2AD15BE}"/>
    <cellStyle name="Check Cell" xfId="13" builtinId="23" customBuiltin="1"/>
    <cellStyle name="Check Cell 2" xfId="139" xr:uid="{E77A6E14-5FE7-4D54-B32E-ECA0E3924459}"/>
    <cellStyle name="Check Cell 3" xfId="206" xr:uid="{D7CEDCA9-94C4-400D-800A-673DC749E613}"/>
    <cellStyle name="Check Cell 4" xfId="241" xr:uid="{2A3D0825-EFE5-4818-9C26-AC6FFCA6B5B9}"/>
    <cellStyle name="Check Cell 5" xfId="291" xr:uid="{BFC658AA-477E-4E3F-889D-513771849A09}"/>
    <cellStyle name="Check Cell 6" xfId="80" xr:uid="{E9819204-982C-42A5-8A6B-FFA09E118B1E}"/>
    <cellStyle name="Explanatory Text" xfId="15" builtinId="53" customBuiltin="1"/>
    <cellStyle name="Explanatory Text 2" xfId="140" xr:uid="{2DE284DF-23CF-4435-91DD-7E637BA50882}"/>
    <cellStyle name="Explanatory Text 3" xfId="207" xr:uid="{80C643F2-5FB3-4AB5-BAE6-CE63B7F96C44}"/>
    <cellStyle name="Explanatory Text 4" xfId="306" xr:uid="{F5FF7772-C8A9-4C8D-89D8-8C15ECD994FB}"/>
    <cellStyle name="Explanatory Text 5" xfId="227" xr:uid="{60C36894-3285-4CB5-A90D-4CCE684FDE2C}"/>
    <cellStyle name="Explanatory Text 6" xfId="81" xr:uid="{4DA1C55E-9565-4759-96F8-9954855C4143}"/>
    <cellStyle name="Good" xfId="6" builtinId="26" customBuiltin="1"/>
    <cellStyle name="Good 2" xfId="141" xr:uid="{E904BC4D-B264-4E9C-A029-9BEB60015FEC}"/>
    <cellStyle name="Good 3" xfId="208" xr:uid="{70330C18-960E-4833-9B6E-8F6EE2A08988}"/>
    <cellStyle name="Good 4" xfId="307" xr:uid="{ABA64B99-370E-4590-A128-5F12245649D6}"/>
    <cellStyle name="Good 5" xfId="233" xr:uid="{C32DD9D0-D56C-4E7B-995B-E5DAAB762A8F}"/>
    <cellStyle name="Good 6" xfId="82" xr:uid="{41EBFCB9-BF52-4DE3-9754-AA570CF67517}"/>
    <cellStyle name="Heading 1" xfId="2" builtinId="16" customBuiltin="1"/>
    <cellStyle name="Heading 1 2" xfId="142" xr:uid="{670C51B6-8548-47E2-A128-79A7D7829358}"/>
    <cellStyle name="Heading 1 3" xfId="209" xr:uid="{FCFDAA79-2197-4574-AFA4-1482B02C251A}"/>
    <cellStyle name="Heading 1 4" xfId="308" xr:uid="{5E8CD5C3-7DDA-4AAA-9FCD-6540268587FF}"/>
    <cellStyle name="Heading 1 5" xfId="281" xr:uid="{F987973A-1C6E-4EEC-98CB-E7C330D8A5A7}"/>
    <cellStyle name="Heading 1 6" xfId="83" xr:uid="{7ECED0A0-C7EC-4550-B8E5-565B80BE6CB9}"/>
    <cellStyle name="Heading 2" xfId="3" builtinId="17" customBuiltin="1"/>
    <cellStyle name="Heading 2 2" xfId="143" xr:uid="{0930A7A9-C788-4F69-AD3A-CD25C868C6CA}"/>
    <cellStyle name="Heading 2 3" xfId="210" xr:uid="{412715FF-0262-4257-9DC8-0355308ABE08}"/>
    <cellStyle name="Heading 2 4" xfId="309" xr:uid="{0AD74A6D-9055-4F39-A9FE-66A99F087598}"/>
    <cellStyle name="Heading 2 5" xfId="236" xr:uid="{A94FF23E-3734-4015-80C8-4C7EF4173477}"/>
    <cellStyle name="Heading 2 6" xfId="84" xr:uid="{75DFB039-3A9B-47EE-BE3A-8AA8F6938D6F}"/>
    <cellStyle name="Heading 3" xfId="4" builtinId="18" customBuiltin="1"/>
    <cellStyle name="Heading 3 2" xfId="144" xr:uid="{9360DAED-1C5A-42A3-834B-BD74C5D89274}"/>
    <cellStyle name="Heading 3 3" xfId="211" xr:uid="{B973A8E7-46EB-461B-82B5-3C093FA1A52A}"/>
    <cellStyle name="Heading 3 4" xfId="310" xr:uid="{9BC859D3-51E9-4137-ADF9-72E7B077E73D}"/>
    <cellStyle name="Heading 3 5" xfId="235" xr:uid="{4915BE80-9A91-4717-9082-A0FBAEAA5693}"/>
    <cellStyle name="Heading 3 6" xfId="85" xr:uid="{7F75450E-8741-4CC7-B2D5-6CBAA37D2DEF}"/>
    <cellStyle name="Heading 4" xfId="5" builtinId="19" customBuiltin="1"/>
    <cellStyle name="Heading 4 2" xfId="145" xr:uid="{E06A938B-2D07-44AF-AE27-DD486A518BFD}"/>
    <cellStyle name="Heading 4 3" xfId="212" xr:uid="{5AF398A4-7626-443C-9EE2-91C0FB35D709}"/>
    <cellStyle name="Heading 4 4" xfId="311" xr:uid="{E5DC8833-0AAA-47F3-9CD3-FF3F9B2E0301}"/>
    <cellStyle name="Heading 4 5" xfId="234" xr:uid="{E04CA11B-4B0B-4794-B2BE-67E5EC18B6B0}"/>
    <cellStyle name="Heading 4 6" xfId="86" xr:uid="{90D69F33-E25D-4C42-9E30-4A9A8EB2FD08}"/>
    <cellStyle name="Input" xfId="9" builtinId="20" customBuiltin="1"/>
    <cellStyle name="Input 2" xfId="146" xr:uid="{B82EA64B-61AF-4E16-AB63-BFC70C59CD0E}"/>
    <cellStyle name="Input 3" xfId="213" xr:uid="{5F092EE2-244D-4CBE-8C2B-47F44A3FB92E}"/>
    <cellStyle name="Input 4" xfId="312" xr:uid="{CC3D58EF-D421-4C37-A059-B4EE7F6C6472}"/>
    <cellStyle name="Input 5" xfId="293" xr:uid="{32F7C259-B10C-454E-99D7-C7D25C2A1B78}"/>
    <cellStyle name="Input 6" xfId="87" xr:uid="{4CF33C54-05D8-415C-B3E8-BEA5D2BE3004}"/>
    <cellStyle name="Linked Cell" xfId="12" builtinId="24" customBuiltin="1"/>
    <cellStyle name="Linked Cell 2" xfId="147" xr:uid="{2DDEE9E3-50D7-4D85-A7BF-FE0E921AE60A}"/>
    <cellStyle name="Linked Cell 3" xfId="214" xr:uid="{2FCB7095-59D3-4685-875A-1B598148BAE8}"/>
    <cellStyle name="Linked Cell 4" xfId="313" xr:uid="{6D1873D0-CD69-44F1-BE5F-969673B1EAA3}"/>
    <cellStyle name="Linked Cell 5" xfId="280" xr:uid="{B1C28083-D0CC-4FDB-B56A-828A43233D87}"/>
    <cellStyle name="Linked Cell 6" xfId="88" xr:uid="{05D7649F-8BB2-4AF6-B31B-B505F5153ABE}"/>
    <cellStyle name="Neutral" xfId="8" builtinId="28" customBuiltin="1"/>
    <cellStyle name="Neutral 2" xfId="148" xr:uid="{5AE57454-C8C2-4EE4-9724-BF019762B5BA}"/>
    <cellStyle name="Neutral 3" xfId="215" xr:uid="{C9DF6D07-CC85-46B1-AB3B-95B8CCCE7EA8}"/>
    <cellStyle name="Neutral 4" xfId="314" xr:uid="{3FD0ED63-3AB3-480C-9DAF-C8BD3539FD75}"/>
    <cellStyle name="Neutral 5" xfId="278" xr:uid="{E23CA634-61DA-45E3-A163-FAD3184B0975}"/>
    <cellStyle name="Neutral 6" xfId="89" xr:uid="{722EA19F-C1DE-47F0-8EB9-D0839F8878A1}"/>
    <cellStyle name="Normal" xfId="0" builtinId="0"/>
    <cellStyle name="Normal 10" xfId="157" xr:uid="{CF5C6D96-4528-4C1D-B6FA-295C5C15F412}"/>
    <cellStyle name="Normal 10 2" xfId="158" xr:uid="{31CA8DF2-D4BE-4612-BBAD-1F94FDDF6B82}"/>
    <cellStyle name="Normal 11" xfId="159" xr:uid="{9AD135A2-9E24-4FEC-A750-9EB7078D9EEE}"/>
    <cellStyle name="Normal 11 2" xfId="168" xr:uid="{4096CAAC-297A-417B-8D63-364561722E3F}"/>
    <cellStyle name="Normal 11 2 2" xfId="295" xr:uid="{89845D12-BF46-4245-8ABB-2960710A4EDC}"/>
    <cellStyle name="Normal 11 3" xfId="286" xr:uid="{AE31DEC9-45F8-47A6-8D0B-5CE5F693BCDE}"/>
    <cellStyle name="Normal 12" xfId="160" xr:uid="{35EAFDA4-B52F-4D81-8855-A75B52607BB6}"/>
    <cellStyle name="Normal 12 2" xfId="171" xr:uid="{3F18BCF1-348F-44CC-A519-670898F8DD12}"/>
    <cellStyle name="Normal 12 2 2" xfId="172" xr:uid="{B49BC76D-0087-4347-A8B2-CDD451771E82}"/>
    <cellStyle name="Normal 13" xfId="79" xr:uid="{1D6C435C-81B8-40DC-913A-36169370F03E}"/>
    <cellStyle name="Normal 14" xfId="175" xr:uid="{74382BCF-A0D8-436A-BC8E-F6505B051C91}"/>
    <cellStyle name="Normal 14 2" xfId="303" xr:uid="{9639A48C-6BD1-4F83-B880-D3AECC54D746}"/>
    <cellStyle name="Normal 15" xfId="176" xr:uid="{8541FDA2-A1B4-4DD2-A89C-C08AF66998DA}"/>
    <cellStyle name="Normal 15 2" xfId="304" xr:uid="{9B92F596-3AD7-45FA-A367-0F8584966709}"/>
    <cellStyle name="Normal 16" xfId="177" xr:uid="{66692907-FDB0-4BB9-B292-C5A556627F40}"/>
    <cellStyle name="Normal 16 2" xfId="305" xr:uid="{49238791-CD4C-4151-B26B-397329BF8CFB}"/>
    <cellStyle name="Normal 17" xfId="179" xr:uid="{D9E91C57-B669-4E5B-BC41-6C40AACD5549}"/>
    <cellStyle name="Normal 17 2" xfId="321" xr:uid="{C6ACB6ED-7436-4286-8C9F-8EEFDE41C6E8}"/>
    <cellStyle name="Normal 18" xfId="178" xr:uid="{58B95841-495E-4892-BEC9-4B77748079EC}"/>
    <cellStyle name="Normal 19" xfId="268" xr:uid="{8F567D29-3903-4774-BB70-84AB3D12EBC5}"/>
    <cellStyle name="Normal 2" xfId="25" xr:uid="{78A7B5D9-69CB-40FD-9737-BF420B5258FF}"/>
    <cellStyle name="Normal 2 2" xfId="90" xr:uid="{0160A0D7-60DD-4F0B-9E8B-F4021466A1E5}"/>
    <cellStyle name="Normal 2 2 2" xfId="23" xr:uid="{71AD5E0D-8369-4698-A993-74D5F6616295}"/>
    <cellStyle name="Normal 2 2_senior medical data 1 April 2013 to 31 March 2014" xfId="91" xr:uid="{DF283CE8-7D6F-40F3-B532-F10B26A5AAB6}"/>
    <cellStyle name="Normal 2 3" xfId="92" xr:uid="{29436C8A-50C6-4CE8-A578-99B8CD136BC3}"/>
    <cellStyle name="Normal 2 4" xfId="327" xr:uid="{9A84A9B3-B25B-4EA1-9C0A-7409A475466B}"/>
    <cellStyle name="Normal 2 5" xfId="330" xr:uid="{95ABA7E9-23C8-4774-861D-498ECA7AC0EC}"/>
    <cellStyle name="Normal 2 6" xfId="331" xr:uid="{91F93F18-B306-43E3-A982-59E8ADCB994A}"/>
    <cellStyle name="Normal 2 7" xfId="32" xr:uid="{351BFA16-C7DC-4E09-B092-F8553783907A}"/>
    <cellStyle name="Normal 2 8" xfId="28" xr:uid="{1948986A-B68E-40F1-BF8B-F371337575CF}"/>
    <cellStyle name="Normal 2_senior medical data 1 April 2013 to 31 March 2014" xfId="93" xr:uid="{26B8D77C-0F6B-4855-8103-0EAA63719749}"/>
    <cellStyle name="Normal 20" xfId="322" xr:uid="{815812AD-9A33-4606-9399-545B80B81BE4}"/>
    <cellStyle name="Normal 21" xfId="323" xr:uid="{B8EFAD15-A557-4253-B4A4-E1D69822F78A}"/>
    <cellStyle name="Normal 22" xfId="324" xr:uid="{384FBB01-DD54-49BF-89BC-C4300832E327}"/>
    <cellStyle name="Normal 23" xfId="54" xr:uid="{1B9A58DD-1102-4606-A16B-A57F68D13137}"/>
    <cellStyle name="Normal 24" xfId="325" xr:uid="{8DD52314-8F54-41AB-8DE5-FF950EE78832}"/>
    <cellStyle name="Normal 25" xfId="329" xr:uid="{EBBD95DE-511B-422A-B53D-E2C7F495D8B5}"/>
    <cellStyle name="Normal 26" xfId="333" xr:uid="{A965F1C0-C403-45C9-8571-A6D0DB89750A}"/>
    <cellStyle name="Normal 27" xfId="332" xr:uid="{099D834E-57D6-405B-8530-77ECFB62BFBC}"/>
    <cellStyle name="Normal 28" xfId="27" xr:uid="{5CA4F28C-52D8-413E-81CD-006D5255A528}"/>
    <cellStyle name="Normal 29" xfId="29" xr:uid="{E156A233-52E9-48E8-AA06-DB0B84D8C4C6}"/>
    <cellStyle name="Normal 3" xfId="94" xr:uid="{4B1A6127-7BA3-44E3-A854-CF7B78DEF3BF}"/>
    <cellStyle name="Normal 3 2" xfId="95" xr:uid="{98E83F80-59E5-471B-A77F-4DD7ECD561B1}"/>
    <cellStyle name="Normal 3 3" xfId="30" xr:uid="{18EF7DF4-0FE7-4282-8D2F-560B919D200C}"/>
    <cellStyle name="Normal 3_senior medical data 1 April 2013 to 31 March 2014" xfId="96" xr:uid="{42CDCC07-8EB4-4799-8F19-31D909504661}"/>
    <cellStyle name="Normal 30" xfId="48" xr:uid="{D6FA8E16-D9D7-43C9-89B1-DBD37C8075E8}"/>
    <cellStyle name="Normal 4" xfId="97" xr:uid="{E0995AA1-5E5E-4C0B-9001-7B4F7B50B561}"/>
    <cellStyle name="Normal 4 2" xfId="98" xr:uid="{F5E65A05-4537-40FB-B225-B5D093A32B6B}"/>
    <cellStyle name="Normal 4_senior medical data 1 April 2013 to 31 March 2014" xfId="99" xr:uid="{BF370DF4-209A-4E11-BE86-9A19C9D07748}"/>
    <cellStyle name="Normal 5" xfId="100" xr:uid="{FE24ED8D-DDB4-4FF6-9110-16093A4D3C4A}"/>
    <cellStyle name="Normal 5 2" xfId="149" xr:uid="{C182E3A6-5FAE-4BB5-A8F3-397D572C8BD4}"/>
    <cellStyle name="Normal 5 2 2" xfId="170" xr:uid="{2C12AF2C-744F-4A9A-AB4D-18B96824BF28}"/>
    <cellStyle name="Normal 5 2 2 2" xfId="297" xr:uid="{88488CC2-3823-4D86-9339-66974305AA72}"/>
    <cellStyle name="Normal 5 2 3" xfId="162" xr:uid="{B9ED380C-B737-42BF-80D5-541D0D694BCF}"/>
    <cellStyle name="Normal 5 2 3 2" xfId="289" xr:uid="{518052F5-746A-47E0-A13C-B284D7478CAE}"/>
    <cellStyle name="Normal 5 2 4" xfId="174" xr:uid="{29AD8E06-EBBC-405B-B4F6-49D1A8B1C1D1}"/>
    <cellStyle name="Normal 5 2 4 2" xfId="301" xr:uid="{557CB0D1-6F6C-466E-8FA4-4102D06105C2}"/>
    <cellStyle name="Normal 5 2 5" xfId="277" xr:uid="{7E882B9D-77BC-4A7A-98BF-ED10E81F8CBD}"/>
    <cellStyle name="Normal 5 3" xfId="163" xr:uid="{884E7682-4E85-4361-8ECA-1B565EFFB6BE}"/>
    <cellStyle name="Normal 5 3 2" xfId="169" xr:uid="{0F89DE75-EE87-4B5C-8206-CB12F08EB99C}"/>
    <cellStyle name="Normal 5 3 2 2" xfId="296" xr:uid="{5541188A-13C8-43EA-8FBE-A4DF245960BD}"/>
    <cellStyle name="Normal 5 3 3" xfId="290" xr:uid="{9470F5D5-50CA-4A8B-9DB8-C14342021CE9}"/>
    <cellStyle name="Normal 5 4" xfId="167" xr:uid="{65B79F7D-5F2B-4AE6-86F3-26B18BB8E0CA}"/>
    <cellStyle name="Normal 5 4 2" xfId="294" xr:uid="{6DA2EA45-EF6B-46B0-8522-BEF12A22E5C5}"/>
    <cellStyle name="Normal 5 5" xfId="161" xr:uid="{8B3A17C2-25B9-4363-88F2-FF75BC41D5AA}"/>
    <cellStyle name="Normal 5 5 2" xfId="288" xr:uid="{2D0BE632-4650-4347-9801-F383D17236FF}"/>
    <cellStyle name="Normal 5 6" xfId="173" xr:uid="{9C50ED89-16B4-4C10-A7B2-A88B189A33BA}"/>
    <cellStyle name="Normal 5 6 2" xfId="300" xr:uid="{630B56CB-8A3D-41D7-9C77-78B9B3B8F8A3}"/>
    <cellStyle name="Normal 5 7" xfId="228" xr:uid="{8C4A5A33-A44E-4550-A96F-A8F9B8B139FC}"/>
    <cellStyle name="Normal 6" xfId="101" xr:uid="{00347DF2-7C28-4DE9-BF7B-41B623BD5EC5}"/>
    <cellStyle name="Normal 7" xfId="112" xr:uid="{855A0B42-7BE5-4F79-AB64-2BC1E959929F}"/>
    <cellStyle name="Normal 7 2" xfId="164" xr:uid="{38A4B23A-167D-41D3-B515-D7205F86C16A}"/>
    <cellStyle name="Normal 8" xfId="152" xr:uid="{9A68CA45-9940-406A-BBCF-1355684D76D0}"/>
    <cellStyle name="Normal 8 2" xfId="165" xr:uid="{1BF507C3-52D7-46BE-80E9-9624C578A4E6}"/>
    <cellStyle name="Normal 9" xfId="156" xr:uid="{08EEC284-B665-4D67-A8B4-3460838828DC}"/>
    <cellStyle name="Normal 9 2" xfId="166" xr:uid="{E5E71181-9412-47F6-9708-B4CBEF4E78EF}"/>
    <cellStyle name="Note 2" xfId="150" xr:uid="{D4169BEC-30C5-46EA-A0D8-2358F3D1664E}"/>
    <cellStyle name="Note 3" xfId="230" xr:uid="{ED044E93-241C-4605-BE06-2651752904B7}"/>
    <cellStyle name="Note 4" xfId="315" xr:uid="{14BFC03E-46AB-47D6-846A-F6E1AA3863CE}"/>
    <cellStyle name="Note 5" xfId="229" xr:uid="{51109CCA-5C9B-4FBF-BF4D-F11652AA7C58}"/>
    <cellStyle name="Note 6" xfId="102" xr:uid="{4BB5DF63-CEA9-41A4-8DB0-83B2BF33406F}"/>
    <cellStyle name="Note 7" xfId="31" xr:uid="{23E190F8-5C4B-416B-B326-6FDA121E79CC}"/>
    <cellStyle name="Output" xfId="10" builtinId="21" customBuiltin="1"/>
    <cellStyle name="Output 2" xfId="151" xr:uid="{29B989B2-814C-4623-9030-C17EAFF11C59}"/>
    <cellStyle name="Output 3" xfId="231" xr:uid="{83971C49-9B7C-47A7-9DF5-E7CDABC57EAA}"/>
    <cellStyle name="Output 4" xfId="316" xr:uid="{1935CD9D-29BD-4BC5-826F-2ED794B1C279}"/>
    <cellStyle name="Output 5" xfId="283" xr:uid="{0951ECC7-B5F3-46F8-8F23-3C92445A4F38}"/>
    <cellStyle name="Output 6" xfId="103" xr:uid="{8C703C70-FA72-46F2-A49D-8A2C0B7EF306}"/>
    <cellStyle name="Percent 2" xfId="24" xr:uid="{D8258CC3-4493-4688-9ADA-99FDC129FED1}"/>
    <cellStyle name="Percent 2 2" xfId="326" xr:uid="{B24CC832-DCED-457C-9D35-D4B0BE31BD60}"/>
    <cellStyle name="Percent 2 3" xfId="105" xr:uid="{6EAD7240-DB30-426E-BB7D-5E28513D6752}"/>
    <cellStyle name="Percent 3" xfId="26" xr:uid="{ECD5C684-C5FB-426E-B5D3-F21ECB65FB66}"/>
    <cellStyle name="Percent 3 2" xfId="107" xr:uid="{381F397A-851B-4604-B74A-3EFAD710817A}"/>
    <cellStyle name="Percent 3 3" xfId="328" xr:uid="{CF36E0DC-F3FC-414F-BB14-316A2B64F5F7}"/>
    <cellStyle name="Percent 3 4" xfId="106" xr:uid="{37437D2E-D582-4692-BBE4-027B22225153}"/>
    <cellStyle name="Percent 4" xfId="108" xr:uid="{AE40A9CC-2F62-4F3E-9DC7-4E93F1F71A7E}"/>
    <cellStyle name="Percent 5" xfId="232" xr:uid="{DA4BDF09-5A52-42B3-92C8-20FF5BCE4A5C}"/>
    <cellStyle name="Percent 6" xfId="317" xr:uid="{13BC0ABC-682E-4946-9E30-2944C7EE7FAF}"/>
    <cellStyle name="Percent 7" xfId="104" xr:uid="{5F340963-5A01-4D73-A281-068185E60E66}"/>
    <cellStyle name="Title" xfId="1" builtinId="15" customBuiltin="1"/>
    <cellStyle name="Title 2" xfId="153" xr:uid="{A6C5437A-7AB2-4A59-99D8-E00B8F6F376B}"/>
    <cellStyle name="Title 3" xfId="237" xr:uid="{B5A8847C-A3AB-4BF8-AB30-AD05BC827D4E}"/>
    <cellStyle name="Title 4" xfId="318" xr:uid="{39171057-4FC1-44D2-9D2E-D363677023BB}"/>
    <cellStyle name="Title 5" xfId="282" xr:uid="{51EE45A0-CF99-4D5F-B7CA-13AED75FC0C5}"/>
    <cellStyle name="Title 6" xfId="109" xr:uid="{8D436760-0802-4F01-BA21-D7CCF7616503}"/>
    <cellStyle name="Total" xfId="16" builtinId="25" customBuiltin="1"/>
    <cellStyle name="Total 2" xfId="154" xr:uid="{E2910962-3D7C-4B49-B73C-0EEFC025759D}"/>
    <cellStyle name="Total 3" xfId="238" xr:uid="{3B6ACD52-13E7-4EC3-9EAA-C5A43F6D06E2}"/>
    <cellStyle name="Total 4" xfId="319" xr:uid="{26C3ACCE-157A-41BD-AE59-316FA03BC75C}"/>
    <cellStyle name="Total 5" xfId="226" xr:uid="{218CDB88-F377-4CFC-A750-0D853F923579}"/>
    <cellStyle name="Total 6" xfId="110" xr:uid="{4127C124-06BA-4295-B0A0-60A6DA11E888}"/>
    <cellStyle name="Warning Text" xfId="14" builtinId="11" customBuiltin="1"/>
    <cellStyle name="Warning Text 2" xfId="155" xr:uid="{3DDE4DBC-EA42-451D-8FBB-BF4B405BA678}"/>
    <cellStyle name="Warning Text 3" xfId="239" xr:uid="{72B5E473-821A-48A7-896D-B9AC117A07C3}"/>
    <cellStyle name="Warning Text 4" xfId="320" xr:uid="{908129AE-ECF4-4952-B9CE-860887D65555}"/>
    <cellStyle name="Warning Text 5" xfId="240" xr:uid="{63020877-86D5-4311-93D5-35E52901C169}"/>
    <cellStyle name="Warning Text 6" xfId="111" xr:uid="{005AAFCE-3654-41FC-A33C-0FA01B5C4B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C957E-497A-46AF-BC0B-ED8657C93ADB}">
  <sheetPr codeName="Sheet1"/>
  <dimension ref="A1:O77"/>
  <sheetViews>
    <sheetView tabSelected="1" zoomScale="80" zoomScaleNormal="80" zoomScaleSheetLayoutView="90" workbookViewId="0">
      <pane xSplit="2" ySplit="4" topLeftCell="C5" activePane="bottomRight" state="frozen"/>
      <selection activeCell="J5" sqref="J5"/>
      <selection pane="topRight" activeCell="J5" sqref="J5"/>
      <selection pane="bottomLeft" activeCell="J5" sqref="J5"/>
      <selection pane="bottomRight" sqref="A1:L1"/>
    </sheetView>
  </sheetViews>
  <sheetFormatPr defaultColWidth="20.7109375" defaultRowHeight="12.75" x14ac:dyDescent="0.2"/>
  <cols>
    <col min="1" max="2" width="20.7109375" customWidth="1"/>
    <col min="3" max="6" width="23.7109375" style="1" customWidth="1"/>
    <col min="7" max="7" width="23.7109375" style="13" customWidth="1"/>
    <col min="8" max="12" width="23.7109375" style="1" customWidth="1"/>
  </cols>
  <sheetData>
    <row r="1" spans="1:15" x14ac:dyDescent="0.2">
      <c r="A1" s="154" t="s">
        <v>97</v>
      </c>
      <c r="B1" s="154"/>
      <c r="C1" s="154"/>
      <c r="D1" s="154"/>
      <c r="E1" s="154"/>
      <c r="F1" s="154"/>
      <c r="G1" s="154"/>
      <c r="H1" s="154"/>
      <c r="I1" s="154"/>
      <c r="J1" s="155"/>
      <c r="K1" s="155"/>
      <c r="L1" s="155"/>
    </row>
    <row r="3" spans="1:15" s="118" customFormat="1" ht="12.75" customHeight="1" x14ac:dyDescent="0.2">
      <c r="A3" s="156" t="s">
        <v>0</v>
      </c>
      <c r="B3" s="156"/>
      <c r="C3" s="152" t="s">
        <v>42</v>
      </c>
      <c r="D3" s="152" t="s">
        <v>43</v>
      </c>
      <c r="E3" s="152" t="s">
        <v>44</v>
      </c>
      <c r="F3" s="152" t="s">
        <v>45</v>
      </c>
      <c r="G3" s="152" t="s">
        <v>46</v>
      </c>
      <c r="H3" s="152" t="s">
        <v>47</v>
      </c>
      <c r="I3" s="152" t="s">
        <v>48</v>
      </c>
      <c r="J3" s="152" t="s">
        <v>49</v>
      </c>
      <c r="K3" s="152" t="s">
        <v>50</v>
      </c>
      <c r="L3" s="152" t="s">
        <v>51</v>
      </c>
      <c r="M3" s="117"/>
      <c r="N3" s="117"/>
      <c r="O3" s="117"/>
    </row>
    <row r="4" spans="1:15" s="118" customFormat="1" x14ac:dyDescent="0.2">
      <c r="A4" s="156"/>
      <c r="B4" s="156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17"/>
      <c r="N4" s="117"/>
      <c r="O4" s="117"/>
    </row>
    <row r="5" spans="1:15" x14ac:dyDescent="0.2">
      <c r="A5" s="151" t="s">
        <v>108</v>
      </c>
      <c r="B5" s="32" t="s">
        <v>10</v>
      </c>
      <c r="C5" s="122">
        <f>C45/C48</f>
        <v>0.75</v>
      </c>
      <c r="D5" s="122">
        <f t="shared" ref="D5:L5" si="0">D45/D48</f>
        <v>0.81393034825870647</v>
      </c>
      <c r="E5" s="122">
        <f t="shared" si="0"/>
        <v>0.73464373464373467</v>
      </c>
      <c r="F5" s="122">
        <f t="shared" si="0"/>
        <v>0.81170886075949367</v>
      </c>
      <c r="G5" s="122">
        <f t="shared" si="0"/>
        <v>0.55097906819716402</v>
      </c>
      <c r="H5" s="122">
        <f t="shared" si="0"/>
        <v>0.62416107382550334</v>
      </c>
      <c r="I5" s="122">
        <f t="shared" si="0"/>
        <v>0.44867193108399139</v>
      </c>
      <c r="J5" s="122">
        <f t="shared" si="0"/>
        <v>0.9181867437240383</v>
      </c>
      <c r="K5" s="122">
        <f t="shared" si="0"/>
        <v>0.84615384615384615</v>
      </c>
      <c r="L5" s="122">
        <f t="shared" si="0"/>
        <v>0.77090499347645591</v>
      </c>
    </row>
    <row r="6" spans="1:15" x14ac:dyDescent="0.2">
      <c r="A6" s="151"/>
      <c r="B6" s="33" t="s">
        <v>11</v>
      </c>
      <c r="C6" s="122">
        <f>C46/C48</f>
        <v>0.25</v>
      </c>
      <c r="D6" s="122">
        <f t="shared" ref="D6:L6" si="1">D46/D48</f>
        <v>0.18606965174129353</v>
      </c>
      <c r="E6" s="122">
        <f t="shared" si="1"/>
        <v>0.26535626535626533</v>
      </c>
      <c r="F6" s="122">
        <f t="shared" si="1"/>
        <v>0.18829113924050633</v>
      </c>
      <c r="G6" s="122">
        <f t="shared" si="1"/>
        <v>0.44902093180283592</v>
      </c>
      <c r="H6" s="122">
        <f t="shared" si="1"/>
        <v>0.37583892617449666</v>
      </c>
      <c r="I6" s="122">
        <f t="shared" si="1"/>
        <v>0.55132806891600861</v>
      </c>
      <c r="J6" s="122">
        <f t="shared" si="1"/>
        <v>8.1813256275961713E-2</v>
      </c>
      <c r="K6" s="122">
        <f t="shared" si="1"/>
        <v>0.15384615384615385</v>
      </c>
      <c r="L6" s="122">
        <f t="shared" si="1"/>
        <v>0.22909500652354406</v>
      </c>
    </row>
    <row r="7" spans="1:15" x14ac:dyDescent="0.2">
      <c r="A7" s="151"/>
      <c r="B7" s="32" t="s">
        <v>12</v>
      </c>
      <c r="C7" s="122">
        <f>C47/C48</f>
        <v>0</v>
      </c>
      <c r="D7" s="122">
        <f t="shared" ref="D7:L7" si="2">D47/D48</f>
        <v>0</v>
      </c>
      <c r="E7" s="122">
        <f t="shared" si="2"/>
        <v>0</v>
      </c>
      <c r="F7" s="122">
        <f t="shared" si="2"/>
        <v>0</v>
      </c>
      <c r="G7" s="122">
        <f t="shared" si="2"/>
        <v>0</v>
      </c>
      <c r="H7" s="122">
        <f t="shared" si="2"/>
        <v>0</v>
      </c>
      <c r="I7" s="122">
        <f t="shared" si="2"/>
        <v>0</v>
      </c>
      <c r="J7" s="122">
        <f t="shared" si="2"/>
        <v>0</v>
      </c>
      <c r="K7" s="122">
        <f t="shared" si="2"/>
        <v>0</v>
      </c>
      <c r="L7" s="122">
        <f t="shared" si="2"/>
        <v>0</v>
      </c>
    </row>
    <row r="8" spans="1:15" x14ac:dyDescent="0.2">
      <c r="A8" s="151"/>
      <c r="B8" s="32" t="s">
        <v>52</v>
      </c>
      <c r="C8" s="66">
        <f t="shared" ref="C8:L8" si="3">SUM(C5:C7)</f>
        <v>1</v>
      </c>
      <c r="D8" s="66">
        <f t="shared" si="3"/>
        <v>1</v>
      </c>
      <c r="E8" s="66">
        <f t="shared" si="3"/>
        <v>1</v>
      </c>
      <c r="F8" s="66">
        <f t="shared" si="3"/>
        <v>1</v>
      </c>
      <c r="G8" s="66">
        <f t="shared" si="3"/>
        <v>1</v>
      </c>
      <c r="H8" s="66">
        <f t="shared" si="3"/>
        <v>1</v>
      </c>
      <c r="I8" s="66">
        <f t="shared" si="3"/>
        <v>1</v>
      </c>
      <c r="J8" s="66">
        <f t="shared" si="3"/>
        <v>1</v>
      </c>
      <c r="K8" s="66">
        <f t="shared" si="3"/>
        <v>1</v>
      </c>
      <c r="L8" s="66">
        <f t="shared" si="3"/>
        <v>1</v>
      </c>
    </row>
    <row r="9" spans="1:15" x14ac:dyDescent="0.2">
      <c r="A9" s="6"/>
      <c r="B9" s="7"/>
      <c r="C9" s="34"/>
      <c r="D9" s="34"/>
      <c r="E9" s="34"/>
      <c r="F9" s="34"/>
      <c r="G9" s="34"/>
      <c r="H9" s="34"/>
      <c r="I9" s="34"/>
      <c r="J9" s="34"/>
      <c r="K9" s="34"/>
      <c r="L9" s="124"/>
    </row>
    <row r="10" spans="1:15" x14ac:dyDescent="0.2">
      <c r="A10" s="151" t="s">
        <v>14</v>
      </c>
      <c r="B10" s="32" t="s">
        <v>15</v>
      </c>
      <c r="C10" s="122">
        <f>C50/C53</f>
        <v>0.88224637681159424</v>
      </c>
      <c r="D10" s="122">
        <f t="shared" ref="D10:K10" si="4">D50/D53</f>
        <v>0.83184079601990046</v>
      </c>
      <c r="E10" s="122">
        <f t="shared" si="4"/>
        <v>0.83538083538083541</v>
      </c>
      <c r="F10" s="122">
        <f t="shared" si="4"/>
        <v>0.89003164556962022</v>
      </c>
      <c r="G10" s="122">
        <f t="shared" si="4"/>
        <v>0.77042538825118168</v>
      </c>
      <c r="H10" s="122">
        <f t="shared" si="4"/>
        <v>0.84295302013422824</v>
      </c>
      <c r="I10" s="122">
        <f t="shared" si="4"/>
        <v>0.85355348169418521</v>
      </c>
      <c r="J10" s="122">
        <f t="shared" si="4"/>
        <v>0.89181867437240381</v>
      </c>
      <c r="K10" s="122">
        <f t="shared" si="4"/>
        <v>0.88461538461538458</v>
      </c>
      <c r="L10" s="122">
        <f>L50/L53</f>
        <v>0.85511801684260469</v>
      </c>
    </row>
    <row r="11" spans="1:15" x14ac:dyDescent="0.2">
      <c r="A11" s="151"/>
      <c r="B11" s="33" t="s">
        <v>17</v>
      </c>
      <c r="C11" s="122">
        <f>C51/C53</f>
        <v>3.9855072463768113E-2</v>
      </c>
      <c r="D11" s="122">
        <f t="shared" ref="D11:K11" si="5">D51/D53</f>
        <v>6.2686567164179099E-2</v>
      </c>
      <c r="E11" s="122">
        <f t="shared" si="5"/>
        <v>5.510705510705511E-2</v>
      </c>
      <c r="F11" s="122">
        <f t="shared" si="5"/>
        <v>4.4303797468354431E-2</v>
      </c>
      <c r="G11" s="122">
        <f t="shared" si="5"/>
        <v>5.4692775151924375E-2</v>
      </c>
      <c r="H11" s="122">
        <f t="shared" si="5"/>
        <v>2.0134228187919462E-2</v>
      </c>
      <c r="I11" s="122">
        <f t="shared" si="5"/>
        <v>1.4357501794687724E-2</v>
      </c>
      <c r="J11" s="122">
        <f t="shared" si="5"/>
        <v>3.1605562579013903E-2</v>
      </c>
      <c r="K11" s="122">
        <f t="shared" si="5"/>
        <v>0.11538461538461539</v>
      </c>
      <c r="L11" s="122">
        <f>L51/L53</f>
        <v>4.2580951251334362E-2</v>
      </c>
    </row>
    <row r="12" spans="1:15" x14ac:dyDescent="0.2">
      <c r="A12" s="151"/>
      <c r="B12" s="33" t="s">
        <v>12</v>
      </c>
      <c r="C12" s="122">
        <f>C52/C53</f>
        <v>7.789855072463768E-2</v>
      </c>
      <c r="D12" s="122">
        <f t="shared" ref="D12:K12" si="6">D52/D53</f>
        <v>0.1054726368159204</v>
      </c>
      <c r="E12" s="122">
        <f t="shared" si="6"/>
        <v>0.10951210951210952</v>
      </c>
      <c r="F12" s="122">
        <f t="shared" si="6"/>
        <v>6.5664556962025319E-2</v>
      </c>
      <c r="G12" s="122">
        <f t="shared" si="6"/>
        <v>0.17488183659689399</v>
      </c>
      <c r="H12" s="122">
        <f t="shared" si="6"/>
        <v>0.13691275167785236</v>
      </c>
      <c r="I12" s="122">
        <f t="shared" si="6"/>
        <v>0.13208901651112706</v>
      </c>
      <c r="J12" s="122">
        <f t="shared" si="6"/>
        <v>7.6575763048582268E-2</v>
      </c>
      <c r="K12" s="122">
        <f t="shared" si="6"/>
        <v>0</v>
      </c>
      <c r="L12" s="122">
        <f>L52/L53</f>
        <v>0.10230103190606096</v>
      </c>
      <c r="M12" s="4"/>
    </row>
    <row r="13" spans="1:15" x14ac:dyDescent="0.2">
      <c r="A13" s="153"/>
      <c r="B13" s="32" t="s">
        <v>53</v>
      </c>
      <c r="C13" s="123">
        <f t="shared" ref="C13:L13" si="7">SUM(C10:C12)</f>
        <v>1</v>
      </c>
      <c r="D13" s="123">
        <f t="shared" si="7"/>
        <v>1</v>
      </c>
      <c r="E13" s="123">
        <f t="shared" si="7"/>
        <v>1</v>
      </c>
      <c r="F13" s="123">
        <f t="shared" si="7"/>
        <v>1</v>
      </c>
      <c r="G13" s="123">
        <f t="shared" si="7"/>
        <v>1</v>
      </c>
      <c r="H13" s="123">
        <f t="shared" si="7"/>
        <v>1</v>
      </c>
      <c r="I13" s="123">
        <f t="shared" si="7"/>
        <v>1</v>
      </c>
      <c r="J13" s="123">
        <f t="shared" si="7"/>
        <v>1</v>
      </c>
      <c r="K13" s="123">
        <f t="shared" si="7"/>
        <v>1</v>
      </c>
      <c r="L13" s="123">
        <f t="shared" si="7"/>
        <v>1</v>
      </c>
    </row>
    <row r="14" spans="1:15" x14ac:dyDescent="0.2">
      <c r="A14" s="6"/>
      <c r="B14" s="7"/>
      <c r="C14" s="34"/>
      <c r="D14" s="34"/>
      <c r="E14" s="34"/>
      <c r="F14" s="34"/>
      <c r="G14" s="34"/>
      <c r="H14" s="34"/>
      <c r="I14" s="34"/>
      <c r="J14" s="34"/>
      <c r="K14" s="34"/>
      <c r="L14" s="124"/>
    </row>
    <row r="15" spans="1:15" x14ac:dyDescent="0.2">
      <c r="A15" s="151" t="s">
        <v>19</v>
      </c>
      <c r="B15" s="32" t="s">
        <v>20</v>
      </c>
      <c r="C15" s="122">
        <f>C55/C58</f>
        <v>0.1105072463768116</v>
      </c>
      <c r="D15" s="122">
        <f t="shared" ref="D15:L15" si="8">D55/D58</f>
        <v>0.14096185737976782</v>
      </c>
      <c r="E15" s="122">
        <f t="shared" si="8"/>
        <v>8.5995085995085999E-2</v>
      </c>
      <c r="F15" s="122">
        <f t="shared" si="8"/>
        <v>7.6740506329113931E-2</v>
      </c>
      <c r="G15" s="122">
        <f t="shared" si="8"/>
        <v>0.12694125590817015</v>
      </c>
      <c r="H15" s="122">
        <f t="shared" si="8"/>
        <v>0.10067114093959731</v>
      </c>
      <c r="I15" s="122">
        <f t="shared" si="8"/>
        <v>0.312275664034458</v>
      </c>
      <c r="J15" s="122">
        <f t="shared" si="8"/>
        <v>0.25772078743001625</v>
      </c>
      <c r="K15" s="122">
        <f t="shared" si="8"/>
        <v>0.15384615384615385</v>
      </c>
      <c r="L15" s="122">
        <f t="shared" si="8"/>
        <v>0.17536472541809986</v>
      </c>
    </row>
    <row r="16" spans="1:15" x14ac:dyDescent="0.2">
      <c r="A16" s="151"/>
      <c r="B16" s="33" t="s">
        <v>21</v>
      </c>
      <c r="C16" s="122">
        <f>C56/C58</f>
        <v>0.875</v>
      </c>
      <c r="D16" s="122">
        <f t="shared" ref="D16:L16" si="9">D56/D58</f>
        <v>0.84610281923714759</v>
      </c>
      <c r="E16" s="122">
        <f t="shared" si="9"/>
        <v>0.90417690417690422</v>
      </c>
      <c r="F16" s="122">
        <f t="shared" si="9"/>
        <v>0.91930379746835444</v>
      </c>
      <c r="G16" s="122">
        <f t="shared" si="9"/>
        <v>0.85617825793382851</v>
      </c>
      <c r="H16" s="122">
        <f t="shared" si="9"/>
        <v>0.88322147651006711</v>
      </c>
      <c r="I16" s="122">
        <f t="shared" si="9"/>
        <v>0.65972720746590097</v>
      </c>
      <c r="J16" s="122">
        <f t="shared" si="9"/>
        <v>0.73144301968575043</v>
      </c>
      <c r="K16" s="122">
        <f t="shared" si="9"/>
        <v>0.84615384615384615</v>
      </c>
      <c r="L16" s="122">
        <f t="shared" si="9"/>
        <v>0.81182540623888033</v>
      </c>
    </row>
    <row r="17" spans="1:12" x14ac:dyDescent="0.2">
      <c r="A17" s="151"/>
      <c r="B17" s="33" t="s">
        <v>12</v>
      </c>
      <c r="C17" s="122">
        <f>C57/C58</f>
        <v>1.4492753623188406E-2</v>
      </c>
      <c r="D17" s="122">
        <f t="shared" ref="D17:L17" si="10">D57/D58</f>
        <v>1.2935323383084577E-2</v>
      </c>
      <c r="E17" s="122">
        <f t="shared" si="10"/>
        <v>9.8280098280098278E-3</v>
      </c>
      <c r="F17" s="122">
        <f t="shared" si="10"/>
        <v>3.9556962025316458E-3</v>
      </c>
      <c r="G17" s="122">
        <f t="shared" si="10"/>
        <v>1.6880486158001352E-2</v>
      </c>
      <c r="H17" s="122">
        <f t="shared" si="10"/>
        <v>1.6107382550335572E-2</v>
      </c>
      <c r="I17" s="122">
        <f t="shared" si="10"/>
        <v>2.7997128499641061E-2</v>
      </c>
      <c r="J17" s="122">
        <f t="shared" si="10"/>
        <v>1.0836192884233339E-2</v>
      </c>
      <c r="K17" s="122">
        <f t="shared" si="10"/>
        <v>0</v>
      </c>
      <c r="L17" s="122">
        <f t="shared" si="10"/>
        <v>1.2809868343019807E-2</v>
      </c>
    </row>
    <row r="18" spans="1:12" x14ac:dyDescent="0.2">
      <c r="A18" s="151"/>
      <c r="B18" s="32" t="s">
        <v>53</v>
      </c>
      <c r="C18" s="123">
        <f t="shared" ref="C18:L18" si="11">SUM(C15:C17)</f>
        <v>1</v>
      </c>
      <c r="D18" s="123">
        <f t="shared" si="11"/>
        <v>1</v>
      </c>
      <c r="E18" s="123">
        <f t="shared" si="11"/>
        <v>1</v>
      </c>
      <c r="F18" s="123">
        <f t="shared" si="11"/>
        <v>1</v>
      </c>
      <c r="G18" s="123">
        <f t="shared" si="11"/>
        <v>1</v>
      </c>
      <c r="H18" s="123">
        <f t="shared" si="11"/>
        <v>1</v>
      </c>
      <c r="I18" s="123">
        <f t="shared" si="11"/>
        <v>1</v>
      </c>
      <c r="J18" s="123">
        <f t="shared" si="11"/>
        <v>1</v>
      </c>
      <c r="K18" s="123">
        <f t="shared" si="11"/>
        <v>1</v>
      </c>
      <c r="L18" s="123">
        <f t="shared" si="11"/>
        <v>1</v>
      </c>
    </row>
    <row r="19" spans="1:12" x14ac:dyDescent="0.2">
      <c r="A19" s="6"/>
      <c r="B19" s="7"/>
      <c r="C19" s="34"/>
      <c r="D19" s="34"/>
      <c r="E19" s="34"/>
      <c r="F19" s="34"/>
      <c r="G19" s="34"/>
      <c r="H19" s="34"/>
      <c r="I19" s="34"/>
      <c r="J19" s="34"/>
      <c r="K19" s="34"/>
      <c r="L19" s="124"/>
    </row>
    <row r="20" spans="1:12" x14ac:dyDescent="0.2">
      <c r="A20" s="151" t="s">
        <v>22</v>
      </c>
      <c r="B20" s="32" t="s">
        <v>23</v>
      </c>
      <c r="C20" s="122">
        <f>C60/C65</f>
        <v>0.42391304347826086</v>
      </c>
      <c r="D20" s="122">
        <f t="shared" ref="D20:L20" si="12">D60/D65</f>
        <v>0.46401326699834161</v>
      </c>
      <c r="E20" s="122">
        <f t="shared" si="12"/>
        <v>0.45384345384345387</v>
      </c>
      <c r="F20" s="122">
        <f t="shared" si="12"/>
        <v>0.45094936708860761</v>
      </c>
      <c r="G20" s="122">
        <f t="shared" si="12"/>
        <v>0.42471303173531399</v>
      </c>
      <c r="H20" s="122">
        <f t="shared" si="12"/>
        <v>0.35704697986577183</v>
      </c>
      <c r="I20" s="122">
        <f t="shared" si="12"/>
        <v>0.32735104091888012</v>
      </c>
      <c r="J20" s="122">
        <f t="shared" si="12"/>
        <v>0.5701643489254109</v>
      </c>
      <c r="K20" s="122">
        <f t="shared" si="12"/>
        <v>0.38461538461538464</v>
      </c>
      <c r="L20" s="122">
        <f t="shared" si="12"/>
        <v>0.47526983750444785</v>
      </c>
    </row>
    <row r="21" spans="1:12" x14ac:dyDescent="0.2">
      <c r="A21" s="151"/>
      <c r="B21" s="32" t="s">
        <v>24</v>
      </c>
      <c r="C21" s="122">
        <f>C61/C65</f>
        <v>3.6231884057971016E-2</v>
      </c>
      <c r="D21" s="122">
        <f t="shared" ref="D21:L21" si="13">D61/D65</f>
        <v>2.8192371475953566E-2</v>
      </c>
      <c r="E21" s="122">
        <f t="shared" si="13"/>
        <v>2.2815022815022814E-2</v>
      </c>
      <c r="F21" s="122">
        <f t="shared" si="13"/>
        <v>1.5822784810126583E-2</v>
      </c>
      <c r="G21" s="122">
        <f t="shared" si="13"/>
        <v>1.1478730587440918E-2</v>
      </c>
      <c r="H21" s="122">
        <f t="shared" si="13"/>
        <v>1.4765100671140939E-2</v>
      </c>
      <c r="I21" s="122">
        <f t="shared" si="13"/>
        <v>0.11629576453697056</v>
      </c>
      <c r="J21" s="122">
        <f t="shared" si="13"/>
        <v>1.3906447534766119E-2</v>
      </c>
      <c r="K21" s="122">
        <f t="shared" si="13"/>
        <v>3.8461538461538464E-2</v>
      </c>
      <c r="L21" s="122">
        <f t="shared" si="13"/>
        <v>2.7161665282884592E-2</v>
      </c>
    </row>
    <row r="22" spans="1:12" x14ac:dyDescent="0.2">
      <c r="A22" s="151"/>
      <c r="B22" s="32" t="s">
        <v>25</v>
      </c>
      <c r="C22" s="122">
        <f>C62/C65</f>
        <v>0.28985507246376813</v>
      </c>
      <c r="D22" s="122">
        <f t="shared" ref="D22:L22" si="14">D62/D65</f>
        <v>0.18872305140961856</v>
      </c>
      <c r="E22" s="122">
        <f t="shared" si="14"/>
        <v>0.22779922779922779</v>
      </c>
      <c r="F22" s="122">
        <f t="shared" si="14"/>
        <v>0.30063291139240506</v>
      </c>
      <c r="G22" s="122">
        <f t="shared" si="14"/>
        <v>0.14382174206617152</v>
      </c>
      <c r="H22" s="122">
        <f t="shared" si="14"/>
        <v>0.32214765100671139</v>
      </c>
      <c r="I22" s="122">
        <f t="shared" si="14"/>
        <v>0.21177315147164394</v>
      </c>
      <c r="J22" s="122">
        <f t="shared" si="14"/>
        <v>0.19162001083619287</v>
      </c>
      <c r="K22" s="122">
        <f t="shared" si="14"/>
        <v>0.26923076923076922</v>
      </c>
      <c r="L22" s="122">
        <f t="shared" si="14"/>
        <v>0.21195587712015182</v>
      </c>
    </row>
    <row r="23" spans="1:12" x14ac:dyDescent="0.2">
      <c r="A23" s="151"/>
      <c r="B23" s="33" t="s">
        <v>26</v>
      </c>
      <c r="C23" s="122">
        <f>C63/C65</f>
        <v>9.7826086956521743E-2</v>
      </c>
      <c r="D23" s="122">
        <f t="shared" ref="D23:L23" si="15">D63/D65</f>
        <v>0.13266998341625208</v>
      </c>
      <c r="E23" s="122">
        <f t="shared" si="15"/>
        <v>0.11021411021411022</v>
      </c>
      <c r="F23" s="122">
        <f t="shared" si="15"/>
        <v>8.9398734177215194E-2</v>
      </c>
      <c r="G23" s="122">
        <f t="shared" si="15"/>
        <v>0.14314652261985145</v>
      </c>
      <c r="H23" s="122">
        <f t="shared" si="15"/>
        <v>7.9194630872483227E-2</v>
      </c>
      <c r="I23" s="122">
        <f t="shared" si="15"/>
        <v>0.1198851399856425</v>
      </c>
      <c r="J23" s="122">
        <f t="shared" si="15"/>
        <v>9.9873577749683945E-2</v>
      </c>
      <c r="K23" s="122">
        <f t="shared" si="15"/>
        <v>0.19230769230769232</v>
      </c>
      <c r="L23" s="122">
        <f t="shared" si="15"/>
        <v>0.11131538370300083</v>
      </c>
    </row>
    <row r="24" spans="1:12" x14ac:dyDescent="0.2">
      <c r="A24" s="151"/>
      <c r="B24" s="32" t="s">
        <v>12</v>
      </c>
      <c r="C24" s="122">
        <f>C64/C65</f>
        <v>0.15217391304347827</v>
      </c>
      <c r="D24" s="122">
        <f t="shared" ref="D24:L24" si="16">D64/D65</f>
        <v>0.18640132669983417</v>
      </c>
      <c r="E24" s="122">
        <f t="shared" si="16"/>
        <v>0.18532818532818532</v>
      </c>
      <c r="F24" s="122">
        <f t="shared" si="16"/>
        <v>0.14319620253164558</v>
      </c>
      <c r="G24" s="122">
        <f t="shared" si="16"/>
        <v>0.27683997299122215</v>
      </c>
      <c r="H24" s="122">
        <f t="shared" si="16"/>
        <v>0.22684563758389262</v>
      </c>
      <c r="I24" s="122">
        <f t="shared" si="16"/>
        <v>0.22469490308686288</v>
      </c>
      <c r="J24" s="122">
        <f t="shared" si="16"/>
        <v>0.12443561495394619</v>
      </c>
      <c r="K24" s="122">
        <f t="shared" si="16"/>
        <v>0.11538461538461539</v>
      </c>
      <c r="L24" s="122">
        <f t="shared" si="16"/>
        <v>0.17429723638951489</v>
      </c>
    </row>
    <row r="25" spans="1:12" x14ac:dyDescent="0.2">
      <c r="A25" s="151"/>
      <c r="B25" s="32" t="s">
        <v>53</v>
      </c>
      <c r="C25" s="66">
        <f t="shared" ref="C25:L25" si="17">SUM(C20:C24)</f>
        <v>1</v>
      </c>
      <c r="D25" s="66">
        <f t="shared" si="17"/>
        <v>1</v>
      </c>
      <c r="E25" s="66">
        <f t="shared" si="17"/>
        <v>1</v>
      </c>
      <c r="F25" s="66">
        <f t="shared" si="17"/>
        <v>1.0000000000000002</v>
      </c>
      <c r="G25" s="66">
        <f t="shared" si="17"/>
        <v>1</v>
      </c>
      <c r="H25" s="66">
        <f t="shared" si="17"/>
        <v>1</v>
      </c>
      <c r="I25" s="66">
        <f t="shared" si="17"/>
        <v>1</v>
      </c>
      <c r="J25" s="66">
        <f t="shared" si="17"/>
        <v>1</v>
      </c>
      <c r="K25" s="66">
        <f t="shared" si="17"/>
        <v>1</v>
      </c>
      <c r="L25" s="66">
        <f t="shared" si="17"/>
        <v>1</v>
      </c>
    </row>
    <row r="26" spans="1:12" x14ac:dyDescent="0.2">
      <c r="A26" s="6"/>
      <c r="B26" s="7"/>
      <c r="C26" s="34"/>
      <c r="D26" s="34"/>
      <c r="E26" s="34"/>
      <c r="F26" s="34"/>
      <c r="G26" s="34"/>
      <c r="H26" s="34"/>
      <c r="I26" s="34"/>
      <c r="J26" s="34"/>
      <c r="K26" s="34"/>
      <c r="L26" s="124"/>
    </row>
    <row r="27" spans="1:12" x14ac:dyDescent="0.2">
      <c r="A27" s="151" t="s">
        <v>27</v>
      </c>
      <c r="B27" s="32" t="s">
        <v>28</v>
      </c>
      <c r="C27" s="122">
        <f>C67/C71</f>
        <v>0.14855072463768115</v>
      </c>
      <c r="D27" s="122">
        <f t="shared" ref="D27:L27" si="18">D67/D71</f>
        <v>0.22620232172470978</v>
      </c>
      <c r="E27" s="122">
        <f t="shared" si="18"/>
        <v>0.1404001404001404</v>
      </c>
      <c r="F27" s="122">
        <f t="shared" si="18"/>
        <v>0.22626582278481014</v>
      </c>
      <c r="G27" s="122">
        <f t="shared" si="18"/>
        <v>0.13774476704929101</v>
      </c>
      <c r="H27" s="122">
        <f t="shared" si="18"/>
        <v>0.17315436241610738</v>
      </c>
      <c r="I27" s="122">
        <f t="shared" si="18"/>
        <v>5.2404881550610197E-2</v>
      </c>
      <c r="J27" s="122">
        <f t="shared" si="18"/>
        <v>0.23044970200469569</v>
      </c>
      <c r="K27" s="122">
        <f t="shared" si="18"/>
        <v>0.42307692307692307</v>
      </c>
      <c r="L27" s="122">
        <f t="shared" si="18"/>
        <v>0.18639544538014471</v>
      </c>
    </row>
    <row r="28" spans="1:12" x14ac:dyDescent="0.2">
      <c r="A28" s="151"/>
      <c r="B28" s="33" t="s">
        <v>29</v>
      </c>
      <c r="C28" s="122">
        <f>C68/C71</f>
        <v>0.79891304347826086</v>
      </c>
      <c r="D28" s="122">
        <f t="shared" ref="D28:L28" si="19">D68/D71</f>
        <v>0.64179104477611937</v>
      </c>
      <c r="E28" s="122">
        <f t="shared" si="19"/>
        <v>0.71779571779571782</v>
      </c>
      <c r="F28" s="122">
        <f t="shared" si="19"/>
        <v>0.73575949367088611</v>
      </c>
      <c r="G28" s="122">
        <f t="shared" si="19"/>
        <v>0.59014179608372719</v>
      </c>
      <c r="H28" s="122">
        <f t="shared" si="19"/>
        <v>0.76241610738255039</v>
      </c>
      <c r="I28" s="122">
        <f t="shared" si="19"/>
        <v>0.85283560660445079</v>
      </c>
      <c r="J28" s="122">
        <f t="shared" si="19"/>
        <v>0.70037926675094819</v>
      </c>
      <c r="K28" s="122">
        <f t="shared" si="19"/>
        <v>0.57692307692307687</v>
      </c>
      <c r="L28" s="122">
        <f t="shared" si="19"/>
        <v>0.70418692918989445</v>
      </c>
    </row>
    <row r="29" spans="1:12" x14ac:dyDescent="0.2">
      <c r="A29" s="151"/>
      <c r="B29" s="33" t="s">
        <v>30</v>
      </c>
      <c r="C29" s="122">
        <f>C69/C71</f>
        <v>5.2536231884057968E-2</v>
      </c>
      <c r="D29" s="122">
        <f t="shared" ref="D29:L29" si="20">D69/D71</f>
        <v>0.1320066334991708</v>
      </c>
      <c r="E29" s="122">
        <f t="shared" si="20"/>
        <v>0.1418041418041418</v>
      </c>
      <c r="F29" s="122">
        <f t="shared" si="20"/>
        <v>3.7974683544303799E-2</v>
      </c>
      <c r="G29" s="122">
        <f t="shared" si="20"/>
        <v>0.27211343686698175</v>
      </c>
      <c r="H29" s="122">
        <f t="shared" si="20"/>
        <v>6.4429530201342289E-2</v>
      </c>
      <c r="I29" s="122">
        <f t="shared" si="20"/>
        <v>9.4759511844938984E-2</v>
      </c>
      <c r="J29" s="122">
        <f t="shared" si="20"/>
        <v>6.9171031244356154E-2</v>
      </c>
      <c r="K29" s="122">
        <f t="shared" si="20"/>
        <v>0</v>
      </c>
      <c r="L29" s="122">
        <f t="shared" si="20"/>
        <v>0.10941762542996086</v>
      </c>
    </row>
    <row r="30" spans="1:12" x14ac:dyDescent="0.2">
      <c r="A30" s="151"/>
      <c r="B30" s="32" t="s">
        <v>12</v>
      </c>
      <c r="C30" s="122">
        <f>C70/C71</f>
        <v>0</v>
      </c>
      <c r="D30" s="122">
        <f t="shared" ref="D30:L30" si="21">D70/D71</f>
        <v>0</v>
      </c>
      <c r="E30" s="122">
        <f t="shared" si="21"/>
        <v>0</v>
      </c>
      <c r="F30" s="122">
        <f t="shared" si="21"/>
        <v>0</v>
      </c>
      <c r="G30" s="122">
        <f t="shared" si="21"/>
        <v>0</v>
      </c>
      <c r="H30" s="122">
        <f t="shared" si="21"/>
        <v>0</v>
      </c>
      <c r="I30" s="122">
        <f t="shared" si="21"/>
        <v>0</v>
      </c>
      <c r="J30" s="122">
        <f t="shared" si="21"/>
        <v>0</v>
      </c>
      <c r="K30" s="122">
        <f t="shared" si="21"/>
        <v>0</v>
      </c>
      <c r="L30" s="122">
        <f t="shared" si="21"/>
        <v>0</v>
      </c>
    </row>
    <row r="31" spans="1:12" x14ac:dyDescent="0.2">
      <c r="A31" s="151"/>
      <c r="B31" s="32" t="s">
        <v>52</v>
      </c>
      <c r="C31" s="67">
        <f t="shared" ref="C31:L31" si="22">SUM(C27:C30)</f>
        <v>1</v>
      </c>
      <c r="D31" s="67">
        <f t="shared" si="22"/>
        <v>1</v>
      </c>
      <c r="E31" s="67">
        <f t="shared" si="22"/>
        <v>1</v>
      </c>
      <c r="F31" s="67">
        <f t="shared" si="22"/>
        <v>1</v>
      </c>
      <c r="G31" s="67">
        <f t="shared" si="22"/>
        <v>1</v>
      </c>
      <c r="H31" s="67">
        <f t="shared" si="22"/>
        <v>1</v>
      </c>
      <c r="I31" s="67">
        <f t="shared" si="22"/>
        <v>1</v>
      </c>
      <c r="J31" s="67">
        <f t="shared" si="22"/>
        <v>1</v>
      </c>
      <c r="K31" s="67">
        <f t="shared" si="22"/>
        <v>1</v>
      </c>
      <c r="L31" s="67">
        <f t="shared" si="22"/>
        <v>1</v>
      </c>
    </row>
    <row r="32" spans="1:12" x14ac:dyDescent="0.2">
      <c r="A32" s="6"/>
      <c r="B32" s="7"/>
      <c r="C32" s="34"/>
      <c r="D32" s="34"/>
      <c r="E32" s="34"/>
      <c r="F32" s="34"/>
      <c r="G32" s="34"/>
      <c r="H32" s="34"/>
      <c r="I32" s="34"/>
      <c r="J32" s="34"/>
      <c r="K32" s="34"/>
      <c r="L32" s="124"/>
    </row>
    <row r="33" spans="1:15" x14ac:dyDescent="0.2">
      <c r="A33" s="151" t="s">
        <v>31</v>
      </c>
      <c r="B33" s="33" t="s">
        <v>32</v>
      </c>
      <c r="C33" s="122">
        <f>C73/C76</f>
        <v>0.8623188405797102</v>
      </c>
      <c r="D33" s="122">
        <f t="shared" ref="D33:L33" si="23">D73/D76</f>
        <v>0.83714759535655059</v>
      </c>
      <c r="E33" s="122">
        <f t="shared" si="23"/>
        <v>0.83222183222183221</v>
      </c>
      <c r="F33" s="122">
        <f t="shared" si="23"/>
        <v>0.86155063291139244</v>
      </c>
      <c r="G33" s="122">
        <f t="shared" si="23"/>
        <v>0.78325455773126262</v>
      </c>
      <c r="H33" s="122">
        <f t="shared" si="23"/>
        <v>0.78120805369127522</v>
      </c>
      <c r="I33" s="122">
        <f t="shared" si="23"/>
        <v>0.77817659727207467</v>
      </c>
      <c r="J33" s="122">
        <f t="shared" si="23"/>
        <v>0.86834025645656487</v>
      </c>
      <c r="K33" s="122">
        <f t="shared" si="23"/>
        <v>0.92307692307692313</v>
      </c>
      <c r="L33" s="122">
        <f t="shared" si="23"/>
        <v>0.83726722808682241</v>
      </c>
    </row>
    <row r="34" spans="1:15" x14ac:dyDescent="0.2">
      <c r="A34" s="151"/>
      <c r="B34" s="33" t="s">
        <v>33</v>
      </c>
      <c r="C34" s="122">
        <f>C74/C76</f>
        <v>5.434782608695652E-2</v>
      </c>
      <c r="D34" s="122">
        <f t="shared" ref="D34:L34" si="24">D74/D76</f>
        <v>4.7097844112769488E-2</v>
      </c>
      <c r="E34" s="122">
        <f t="shared" si="24"/>
        <v>5.3001053001053004E-2</v>
      </c>
      <c r="F34" s="122">
        <f t="shared" si="24"/>
        <v>5.4588607594936708E-2</v>
      </c>
      <c r="G34" s="122">
        <f t="shared" si="24"/>
        <v>1.8230925050641458E-2</v>
      </c>
      <c r="H34" s="122">
        <f t="shared" si="24"/>
        <v>5.3691275167785234E-2</v>
      </c>
      <c r="I34" s="122">
        <f t="shared" si="24"/>
        <v>3.2304379038047379E-2</v>
      </c>
      <c r="J34" s="122">
        <f t="shared" si="24"/>
        <v>4.4970200469568358E-2</v>
      </c>
      <c r="K34" s="122">
        <f t="shared" si="24"/>
        <v>7.6923076923076927E-2</v>
      </c>
      <c r="L34" s="122">
        <f t="shared" si="24"/>
        <v>4.4775234254536826E-2</v>
      </c>
    </row>
    <row r="35" spans="1:15" x14ac:dyDescent="0.2">
      <c r="A35" s="151"/>
      <c r="B35" s="33" t="s">
        <v>12</v>
      </c>
      <c r="C35" s="122">
        <f>C75/C76</f>
        <v>8.3333333333333329E-2</v>
      </c>
      <c r="D35" s="122">
        <f t="shared" ref="D35:L35" si="25">D75/D76</f>
        <v>0.11575456053067994</v>
      </c>
      <c r="E35" s="122">
        <f t="shared" si="25"/>
        <v>0.11477711477711477</v>
      </c>
      <c r="F35" s="122">
        <f t="shared" si="25"/>
        <v>8.3860759493670889E-2</v>
      </c>
      <c r="G35" s="122">
        <f t="shared" si="25"/>
        <v>0.19851451721809588</v>
      </c>
      <c r="H35" s="122">
        <f t="shared" si="25"/>
        <v>0.1651006711409396</v>
      </c>
      <c r="I35" s="122">
        <f t="shared" si="25"/>
        <v>0.18951902368987797</v>
      </c>
      <c r="J35" s="122">
        <f t="shared" si="25"/>
        <v>8.6689543073866712E-2</v>
      </c>
      <c r="K35" s="122">
        <f t="shared" si="25"/>
        <v>0</v>
      </c>
      <c r="L35" s="122">
        <f t="shared" si="25"/>
        <v>0.11795753765864073</v>
      </c>
    </row>
    <row r="36" spans="1:15" x14ac:dyDescent="0.2">
      <c r="A36" s="151"/>
      <c r="B36" s="33" t="s">
        <v>52</v>
      </c>
      <c r="C36" s="123">
        <f t="shared" ref="C36:L36" si="26">SUM(C33:C35)</f>
        <v>1</v>
      </c>
      <c r="D36" s="123">
        <f t="shared" si="26"/>
        <v>1</v>
      </c>
      <c r="E36" s="123">
        <f t="shared" si="26"/>
        <v>1</v>
      </c>
      <c r="F36" s="123">
        <f t="shared" si="26"/>
        <v>1</v>
      </c>
      <c r="G36" s="123">
        <f t="shared" si="26"/>
        <v>1</v>
      </c>
      <c r="H36" s="123">
        <f t="shared" si="26"/>
        <v>1</v>
      </c>
      <c r="I36" s="123">
        <f t="shared" si="26"/>
        <v>1</v>
      </c>
      <c r="J36" s="123">
        <f t="shared" si="26"/>
        <v>0.99999999999999989</v>
      </c>
      <c r="K36" s="123">
        <f t="shared" si="26"/>
        <v>1</v>
      </c>
      <c r="L36" s="123">
        <f t="shared" si="26"/>
        <v>0.99999999999999989</v>
      </c>
    </row>
    <row r="37" spans="1:15" x14ac:dyDescent="0.2">
      <c r="A37" s="7"/>
      <c r="B37" s="7"/>
      <c r="C37" s="34"/>
      <c r="D37" s="34"/>
      <c r="E37" s="34"/>
      <c r="F37" s="34"/>
      <c r="G37" s="34"/>
      <c r="H37" s="34"/>
      <c r="I37" s="34"/>
      <c r="J37" s="34"/>
      <c r="K37" s="34"/>
      <c r="L37" s="15"/>
    </row>
    <row r="40" spans="1:15" x14ac:dyDescent="0.2">
      <c r="G40" s="1"/>
    </row>
    <row r="41" spans="1:15" x14ac:dyDescent="0.2">
      <c r="A41" s="154" t="s">
        <v>97</v>
      </c>
      <c r="B41" s="154"/>
      <c r="C41" s="154"/>
      <c r="D41" s="154"/>
      <c r="E41" s="154"/>
      <c r="F41" s="154"/>
      <c r="G41" s="154"/>
      <c r="H41" s="154"/>
      <c r="I41" s="154"/>
      <c r="J41" s="155"/>
      <c r="K41" s="155"/>
      <c r="L41" s="155"/>
    </row>
    <row r="43" spans="1:15" s="118" customFormat="1" ht="12.75" customHeight="1" x14ac:dyDescent="0.2">
      <c r="A43" s="156" t="s">
        <v>0</v>
      </c>
      <c r="B43" s="156"/>
      <c r="C43" s="152" t="s">
        <v>42</v>
      </c>
      <c r="D43" s="152" t="s">
        <v>43</v>
      </c>
      <c r="E43" s="152" t="s">
        <v>44</v>
      </c>
      <c r="F43" s="152" t="s">
        <v>45</v>
      </c>
      <c r="G43" s="152" t="s">
        <v>46</v>
      </c>
      <c r="H43" s="152" t="s">
        <v>47</v>
      </c>
      <c r="I43" s="152" t="s">
        <v>48</v>
      </c>
      <c r="J43" s="152" t="s">
        <v>49</v>
      </c>
      <c r="K43" s="152" t="s">
        <v>50</v>
      </c>
      <c r="L43" s="152" t="s">
        <v>54</v>
      </c>
      <c r="M43" s="117"/>
      <c r="N43" s="117"/>
      <c r="O43" s="117"/>
    </row>
    <row r="44" spans="1:15" s="118" customFormat="1" x14ac:dyDescent="0.2">
      <c r="A44" s="156"/>
      <c r="B44" s="156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17"/>
      <c r="N44" s="117"/>
      <c r="O44" s="117"/>
    </row>
    <row r="45" spans="1:15" x14ac:dyDescent="0.2">
      <c r="A45" s="151" t="s">
        <v>108</v>
      </c>
      <c r="B45" s="32" t="s">
        <v>10</v>
      </c>
      <c r="C45" s="135">
        <v>414</v>
      </c>
      <c r="D45" s="135">
        <v>2454</v>
      </c>
      <c r="E45" s="135">
        <v>2093</v>
      </c>
      <c r="F45" s="135">
        <v>1026</v>
      </c>
      <c r="G45" s="135">
        <v>816</v>
      </c>
      <c r="H45" s="135">
        <v>465</v>
      </c>
      <c r="I45" s="135">
        <v>625</v>
      </c>
      <c r="J45" s="135">
        <v>5084</v>
      </c>
      <c r="K45" s="135">
        <v>22</v>
      </c>
      <c r="L45" s="130">
        <f>SUM(C45:K45)</f>
        <v>12999</v>
      </c>
      <c r="M45" s="14"/>
    </row>
    <row r="46" spans="1:15" x14ac:dyDescent="0.2">
      <c r="A46" s="151"/>
      <c r="B46" s="33" t="s">
        <v>11</v>
      </c>
      <c r="C46" s="135">
        <v>138</v>
      </c>
      <c r="D46" s="135">
        <v>561</v>
      </c>
      <c r="E46" s="135">
        <v>756</v>
      </c>
      <c r="F46" s="135">
        <v>238</v>
      </c>
      <c r="G46" s="135">
        <v>665</v>
      </c>
      <c r="H46" s="135">
        <v>280</v>
      </c>
      <c r="I46" s="135">
        <v>768</v>
      </c>
      <c r="J46" s="135">
        <v>453</v>
      </c>
      <c r="K46" s="135">
        <v>4</v>
      </c>
      <c r="L46" s="130">
        <f>SUM(C46:K46)</f>
        <v>3863</v>
      </c>
      <c r="M46" s="14"/>
    </row>
    <row r="47" spans="1:15" x14ac:dyDescent="0.2">
      <c r="A47" s="151"/>
      <c r="B47" s="32" t="s">
        <v>12</v>
      </c>
      <c r="C47" s="135">
        <v>0</v>
      </c>
      <c r="D47" s="135">
        <v>0</v>
      </c>
      <c r="E47" s="135">
        <v>0</v>
      </c>
      <c r="F47" s="135">
        <v>0</v>
      </c>
      <c r="G47" s="135">
        <v>0</v>
      </c>
      <c r="H47" s="135">
        <v>0</v>
      </c>
      <c r="I47" s="135">
        <v>0</v>
      </c>
      <c r="J47" s="135">
        <v>0</v>
      </c>
      <c r="K47" s="135">
        <v>0</v>
      </c>
      <c r="L47" s="130">
        <f t="shared" ref="L47" si="27">SUM(C47:K47)</f>
        <v>0</v>
      </c>
      <c r="M47" s="14"/>
    </row>
    <row r="48" spans="1:15" x14ac:dyDescent="0.2">
      <c r="A48" s="151"/>
      <c r="B48" s="32" t="s">
        <v>52</v>
      </c>
      <c r="C48" s="135">
        <f>SUM(C45:C47)</f>
        <v>552</v>
      </c>
      <c r="D48" s="135">
        <f t="shared" ref="D48:L48" si="28">SUM(D45:D47)</f>
        <v>3015</v>
      </c>
      <c r="E48" s="135">
        <f t="shared" si="28"/>
        <v>2849</v>
      </c>
      <c r="F48" s="135">
        <f t="shared" si="28"/>
        <v>1264</v>
      </c>
      <c r="G48" s="135">
        <f t="shared" si="28"/>
        <v>1481</v>
      </c>
      <c r="H48" s="135">
        <f t="shared" si="28"/>
        <v>745</v>
      </c>
      <c r="I48" s="135">
        <f t="shared" si="28"/>
        <v>1393</v>
      </c>
      <c r="J48" s="135">
        <f t="shared" si="28"/>
        <v>5537</v>
      </c>
      <c r="K48" s="135">
        <f t="shared" si="28"/>
        <v>26</v>
      </c>
      <c r="L48" s="135">
        <f t="shared" si="28"/>
        <v>16862</v>
      </c>
      <c r="M48" s="14"/>
    </row>
    <row r="49" spans="1:13" x14ac:dyDescent="0.2">
      <c r="A49" s="6"/>
      <c r="B49" s="7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4"/>
    </row>
    <row r="50" spans="1:13" x14ac:dyDescent="0.2">
      <c r="A50" s="151" t="s">
        <v>14</v>
      </c>
      <c r="B50" s="32" t="s">
        <v>15</v>
      </c>
      <c r="C50" s="135">
        <v>487</v>
      </c>
      <c r="D50" s="135">
        <v>2508</v>
      </c>
      <c r="E50" s="135">
        <v>2380</v>
      </c>
      <c r="F50" s="135">
        <v>1125</v>
      </c>
      <c r="G50" s="135">
        <v>1141</v>
      </c>
      <c r="H50" s="135">
        <v>628</v>
      </c>
      <c r="I50" s="135">
        <v>1189</v>
      </c>
      <c r="J50" s="135">
        <v>4938</v>
      </c>
      <c r="K50" s="135">
        <v>23</v>
      </c>
      <c r="L50" s="130">
        <f t="shared" ref="L50:L52" si="29">SUM(C50:K50)</f>
        <v>14419</v>
      </c>
      <c r="M50" s="14"/>
    </row>
    <row r="51" spans="1:13" x14ac:dyDescent="0.2">
      <c r="A51" s="151"/>
      <c r="B51" s="33" t="s">
        <v>17</v>
      </c>
      <c r="C51" s="135">
        <v>22</v>
      </c>
      <c r="D51" s="135">
        <v>189</v>
      </c>
      <c r="E51" s="135">
        <v>157</v>
      </c>
      <c r="F51" s="135">
        <v>56</v>
      </c>
      <c r="G51" s="135">
        <v>81</v>
      </c>
      <c r="H51" s="135">
        <v>15</v>
      </c>
      <c r="I51" s="135">
        <v>20</v>
      </c>
      <c r="J51" s="135">
        <v>175</v>
      </c>
      <c r="K51" s="135">
        <v>3</v>
      </c>
      <c r="L51" s="130">
        <f t="shared" si="29"/>
        <v>718</v>
      </c>
      <c r="M51" s="14"/>
    </row>
    <row r="52" spans="1:13" x14ac:dyDescent="0.2">
      <c r="A52" s="151"/>
      <c r="B52" s="33" t="s">
        <v>12</v>
      </c>
      <c r="C52" s="135">
        <v>43</v>
      </c>
      <c r="D52" s="135">
        <v>318</v>
      </c>
      <c r="E52" s="135">
        <v>312</v>
      </c>
      <c r="F52" s="135">
        <v>83</v>
      </c>
      <c r="G52" s="135">
        <v>259</v>
      </c>
      <c r="H52" s="135">
        <v>102</v>
      </c>
      <c r="I52" s="135">
        <v>184</v>
      </c>
      <c r="J52" s="135">
        <v>424</v>
      </c>
      <c r="K52" s="135">
        <v>0</v>
      </c>
      <c r="L52" s="130">
        <f t="shared" si="29"/>
        <v>1725</v>
      </c>
      <c r="M52" s="14"/>
    </row>
    <row r="53" spans="1:13" x14ac:dyDescent="0.2">
      <c r="A53" s="153"/>
      <c r="B53" s="32" t="s">
        <v>52</v>
      </c>
      <c r="C53" s="135">
        <f>SUM(C50:C52)</f>
        <v>552</v>
      </c>
      <c r="D53" s="135">
        <f t="shared" ref="D53:L53" si="30">SUM(D50:D52)</f>
        <v>3015</v>
      </c>
      <c r="E53" s="135">
        <f t="shared" si="30"/>
        <v>2849</v>
      </c>
      <c r="F53" s="135">
        <f t="shared" si="30"/>
        <v>1264</v>
      </c>
      <c r="G53" s="135">
        <f t="shared" si="30"/>
        <v>1481</v>
      </c>
      <c r="H53" s="135">
        <f t="shared" si="30"/>
        <v>745</v>
      </c>
      <c r="I53" s="135">
        <f t="shared" si="30"/>
        <v>1393</v>
      </c>
      <c r="J53" s="135">
        <f t="shared" si="30"/>
        <v>5537</v>
      </c>
      <c r="K53" s="135">
        <f t="shared" si="30"/>
        <v>26</v>
      </c>
      <c r="L53" s="130">
        <f t="shared" si="30"/>
        <v>16862</v>
      </c>
      <c r="M53" s="14"/>
    </row>
    <row r="54" spans="1:13" x14ac:dyDescent="0.2">
      <c r="A54" s="6"/>
      <c r="B54" s="7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4"/>
    </row>
    <row r="55" spans="1:13" x14ac:dyDescent="0.2">
      <c r="A55" s="151" t="s">
        <v>19</v>
      </c>
      <c r="B55" s="32" t="s">
        <v>20</v>
      </c>
      <c r="C55" s="135">
        <v>61</v>
      </c>
      <c r="D55" s="135">
        <v>425</v>
      </c>
      <c r="E55" s="135">
        <v>245</v>
      </c>
      <c r="F55" s="135">
        <v>97</v>
      </c>
      <c r="G55" s="135">
        <v>188</v>
      </c>
      <c r="H55" s="135">
        <v>75</v>
      </c>
      <c r="I55" s="135">
        <v>435</v>
      </c>
      <c r="J55" s="135">
        <v>1427</v>
      </c>
      <c r="K55" s="135">
        <v>4</v>
      </c>
      <c r="L55" s="130">
        <f t="shared" ref="L55:L57" si="31">SUM(C55:K55)</f>
        <v>2957</v>
      </c>
      <c r="M55" s="14"/>
    </row>
    <row r="56" spans="1:13" x14ac:dyDescent="0.2">
      <c r="A56" s="151"/>
      <c r="B56" s="33" t="s">
        <v>21</v>
      </c>
      <c r="C56" s="135">
        <v>483</v>
      </c>
      <c r="D56" s="135">
        <v>2551</v>
      </c>
      <c r="E56" s="135">
        <v>2576</v>
      </c>
      <c r="F56" s="135">
        <v>1162</v>
      </c>
      <c r="G56" s="135">
        <v>1268</v>
      </c>
      <c r="H56" s="135">
        <v>658</v>
      </c>
      <c r="I56" s="135">
        <v>919</v>
      </c>
      <c r="J56" s="135">
        <v>4050</v>
      </c>
      <c r="K56" s="135">
        <v>22</v>
      </c>
      <c r="L56" s="130">
        <f t="shared" si="31"/>
        <v>13689</v>
      </c>
      <c r="M56" s="14"/>
    </row>
    <row r="57" spans="1:13" x14ac:dyDescent="0.2">
      <c r="A57" s="151"/>
      <c r="B57" s="33" t="s">
        <v>12</v>
      </c>
      <c r="C57" s="135">
        <v>8</v>
      </c>
      <c r="D57" s="135">
        <v>39</v>
      </c>
      <c r="E57" s="135">
        <v>28</v>
      </c>
      <c r="F57" s="135">
        <v>5</v>
      </c>
      <c r="G57" s="135">
        <v>25</v>
      </c>
      <c r="H57" s="135">
        <v>12</v>
      </c>
      <c r="I57" s="135">
        <v>39</v>
      </c>
      <c r="J57" s="135">
        <v>60</v>
      </c>
      <c r="K57" s="135">
        <v>0</v>
      </c>
      <c r="L57" s="130">
        <f t="shared" si="31"/>
        <v>216</v>
      </c>
      <c r="M57" s="14"/>
    </row>
    <row r="58" spans="1:13" x14ac:dyDescent="0.2">
      <c r="A58" s="151"/>
      <c r="B58" s="32" t="s">
        <v>52</v>
      </c>
      <c r="C58" s="135">
        <f>SUM(C55:C57)</f>
        <v>552</v>
      </c>
      <c r="D58" s="135">
        <f t="shared" ref="D58:L58" si="32">SUM(D55:D57)</f>
        <v>3015</v>
      </c>
      <c r="E58" s="135">
        <f t="shared" si="32"/>
        <v>2849</v>
      </c>
      <c r="F58" s="135">
        <f t="shared" si="32"/>
        <v>1264</v>
      </c>
      <c r="G58" s="135">
        <f t="shared" si="32"/>
        <v>1481</v>
      </c>
      <c r="H58" s="135">
        <f t="shared" si="32"/>
        <v>745</v>
      </c>
      <c r="I58" s="135">
        <f t="shared" si="32"/>
        <v>1393</v>
      </c>
      <c r="J58" s="135">
        <f t="shared" si="32"/>
        <v>5537</v>
      </c>
      <c r="K58" s="135">
        <f t="shared" si="32"/>
        <v>26</v>
      </c>
      <c r="L58" s="130">
        <f t="shared" si="32"/>
        <v>16862</v>
      </c>
      <c r="M58" s="14"/>
    </row>
    <row r="59" spans="1:13" x14ac:dyDescent="0.2">
      <c r="A59" s="6"/>
      <c r="B59" s="7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4"/>
    </row>
    <row r="60" spans="1:13" x14ac:dyDescent="0.2">
      <c r="A60" s="151" t="s">
        <v>22</v>
      </c>
      <c r="B60" s="32" t="s">
        <v>23</v>
      </c>
      <c r="C60" s="135">
        <v>234</v>
      </c>
      <c r="D60" s="135">
        <v>1399</v>
      </c>
      <c r="E60" s="135">
        <v>1293</v>
      </c>
      <c r="F60" s="135">
        <v>570</v>
      </c>
      <c r="G60" s="135">
        <v>629</v>
      </c>
      <c r="H60" s="135">
        <v>266</v>
      </c>
      <c r="I60" s="135">
        <v>456</v>
      </c>
      <c r="J60" s="135">
        <v>3157</v>
      </c>
      <c r="K60" s="135">
        <v>10</v>
      </c>
      <c r="L60" s="130">
        <f t="shared" ref="L60:L64" si="33">SUM(C60:K60)</f>
        <v>8014</v>
      </c>
      <c r="M60" s="14"/>
    </row>
    <row r="61" spans="1:13" x14ac:dyDescent="0.2">
      <c r="A61" s="151"/>
      <c r="B61" s="32" t="s">
        <v>24</v>
      </c>
      <c r="C61" s="135">
        <v>20</v>
      </c>
      <c r="D61" s="135">
        <v>85</v>
      </c>
      <c r="E61" s="135">
        <v>65</v>
      </c>
      <c r="F61" s="135">
        <v>20</v>
      </c>
      <c r="G61" s="135">
        <v>17</v>
      </c>
      <c r="H61" s="135">
        <v>11</v>
      </c>
      <c r="I61" s="135">
        <v>162</v>
      </c>
      <c r="J61" s="135">
        <v>77</v>
      </c>
      <c r="K61" s="135">
        <v>1</v>
      </c>
      <c r="L61" s="130">
        <f t="shared" si="33"/>
        <v>458</v>
      </c>
      <c r="M61" s="14"/>
    </row>
    <row r="62" spans="1:13" x14ac:dyDescent="0.2">
      <c r="A62" s="151"/>
      <c r="B62" s="32" t="s">
        <v>25</v>
      </c>
      <c r="C62" s="135">
        <v>160</v>
      </c>
      <c r="D62" s="135">
        <v>569</v>
      </c>
      <c r="E62" s="135">
        <v>649</v>
      </c>
      <c r="F62" s="135">
        <v>380</v>
      </c>
      <c r="G62" s="135">
        <v>213</v>
      </c>
      <c r="H62" s="135">
        <v>240</v>
      </c>
      <c r="I62" s="135">
        <v>295</v>
      </c>
      <c r="J62" s="135">
        <v>1061</v>
      </c>
      <c r="K62" s="135">
        <v>7</v>
      </c>
      <c r="L62" s="130">
        <f t="shared" si="33"/>
        <v>3574</v>
      </c>
      <c r="M62" s="14"/>
    </row>
    <row r="63" spans="1:13" x14ac:dyDescent="0.2">
      <c r="A63" s="151"/>
      <c r="B63" s="33" t="s">
        <v>26</v>
      </c>
      <c r="C63" s="135">
        <v>54</v>
      </c>
      <c r="D63" s="135">
        <v>400</v>
      </c>
      <c r="E63" s="135">
        <v>314</v>
      </c>
      <c r="F63" s="135">
        <v>113</v>
      </c>
      <c r="G63" s="135">
        <v>212</v>
      </c>
      <c r="H63" s="135">
        <v>59</v>
      </c>
      <c r="I63" s="135">
        <v>167</v>
      </c>
      <c r="J63" s="135">
        <v>553</v>
      </c>
      <c r="K63" s="135">
        <v>5</v>
      </c>
      <c r="L63" s="130">
        <f t="shared" si="33"/>
        <v>1877</v>
      </c>
      <c r="M63" s="14"/>
    </row>
    <row r="64" spans="1:13" x14ac:dyDescent="0.2">
      <c r="A64" s="151"/>
      <c r="B64" s="32" t="s">
        <v>12</v>
      </c>
      <c r="C64" s="135">
        <v>84</v>
      </c>
      <c r="D64" s="135">
        <v>562</v>
      </c>
      <c r="E64" s="135">
        <v>528</v>
      </c>
      <c r="F64" s="135">
        <v>181</v>
      </c>
      <c r="G64" s="135">
        <v>410</v>
      </c>
      <c r="H64" s="135">
        <v>169</v>
      </c>
      <c r="I64" s="135">
        <v>313</v>
      </c>
      <c r="J64" s="135">
        <v>689</v>
      </c>
      <c r="K64" s="135">
        <v>3</v>
      </c>
      <c r="L64" s="130">
        <f t="shared" si="33"/>
        <v>2939</v>
      </c>
      <c r="M64" s="14"/>
    </row>
    <row r="65" spans="1:13" x14ac:dyDescent="0.2">
      <c r="A65" s="151"/>
      <c r="B65" s="32" t="s">
        <v>52</v>
      </c>
      <c r="C65" s="135">
        <f>SUM(C60:C64)</f>
        <v>552</v>
      </c>
      <c r="D65" s="135">
        <f t="shared" ref="D65:L65" si="34">SUM(D60:D64)</f>
        <v>3015</v>
      </c>
      <c r="E65" s="135">
        <f t="shared" si="34"/>
        <v>2849</v>
      </c>
      <c r="F65" s="135">
        <f t="shared" si="34"/>
        <v>1264</v>
      </c>
      <c r="G65" s="135">
        <f t="shared" si="34"/>
        <v>1481</v>
      </c>
      <c r="H65" s="135">
        <f t="shared" si="34"/>
        <v>745</v>
      </c>
      <c r="I65" s="135">
        <f t="shared" si="34"/>
        <v>1393</v>
      </c>
      <c r="J65" s="135">
        <f t="shared" si="34"/>
        <v>5537</v>
      </c>
      <c r="K65" s="135">
        <f t="shared" si="34"/>
        <v>26</v>
      </c>
      <c r="L65" s="135">
        <f t="shared" si="34"/>
        <v>16862</v>
      </c>
      <c r="M65" s="14"/>
    </row>
    <row r="66" spans="1:13" x14ac:dyDescent="0.2">
      <c r="A66" s="6"/>
      <c r="B66" s="7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4"/>
    </row>
    <row r="67" spans="1:13" x14ac:dyDescent="0.2">
      <c r="A67" s="151" t="s">
        <v>27</v>
      </c>
      <c r="B67" s="32" t="s">
        <v>28</v>
      </c>
      <c r="C67" s="135">
        <v>82</v>
      </c>
      <c r="D67" s="135">
        <v>682</v>
      </c>
      <c r="E67" s="135">
        <v>400</v>
      </c>
      <c r="F67" s="135">
        <v>286</v>
      </c>
      <c r="G67" s="135">
        <v>204</v>
      </c>
      <c r="H67" s="135">
        <v>129</v>
      </c>
      <c r="I67" s="135">
        <v>73</v>
      </c>
      <c r="J67" s="135">
        <v>1276</v>
      </c>
      <c r="K67" s="135">
        <v>11</v>
      </c>
      <c r="L67" s="130">
        <f t="shared" ref="L67:L70" si="35">SUM(C67:K67)</f>
        <v>3143</v>
      </c>
      <c r="M67" s="14"/>
    </row>
    <row r="68" spans="1:13" x14ac:dyDescent="0.2">
      <c r="A68" s="151"/>
      <c r="B68" s="33" t="s">
        <v>29</v>
      </c>
      <c r="C68" s="135">
        <v>441</v>
      </c>
      <c r="D68" s="135">
        <v>1935</v>
      </c>
      <c r="E68" s="135">
        <v>2045</v>
      </c>
      <c r="F68" s="135">
        <v>930</v>
      </c>
      <c r="G68" s="135">
        <v>874</v>
      </c>
      <c r="H68" s="135">
        <v>568</v>
      </c>
      <c r="I68" s="135">
        <v>1188</v>
      </c>
      <c r="J68" s="135">
        <v>3878</v>
      </c>
      <c r="K68" s="135">
        <v>15</v>
      </c>
      <c r="L68" s="130">
        <f t="shared" si="35"/>
        <v>11874</v>
      </c>
      <c r="M68" s="14"/>
    </row>
    <row r="69" spans="1:13" x14ac:dyDescent="0.2">
      <c r="A69" s="151"/>
      <c r="B69" s="33" t="s">
        <v>30</v>
      </c>
      <c r="C69" s="135">
        <v>29</v>
      </c>
      <c r="D69" s="135">
        <v>398</v>
      </c>
      <c r="E69" s="135">
        <v>404</v>
      </c>
      <c r="F69" s="135">
        <v>48</v>
      </c>
      <c r="G69" s="135">
        <v>403</v>
      </c>
      <c r="H69" s="135">
        <v>48</v>
      </c>
      <c r="I69" s="135">
        <v>132</v>
      </c>
      <c r="J69" s="135">
        <v>383</v>
      </c>
      <c r="K69" s="135">
        <v>0</v>
      </c>
      <c r="L69" s="130">
        <f t="shared" si="35"/>
        <v>1845</v>
      </c>
      <c r="M69" s="14"/>
    </row>
    <row r="70" spans="1:13" x14ac:dyDescent="0.2">
      <c r="A70" s="151"/>
      <c r="B70" s="32" t="s">
        <v>12</v>
      </c>
      <c r="C70" s="135">
        <v>0</v>
      </c>
      <c r="D70" s="135">
        <v>0</v>
      </c>
      <c r="E70" s="135">
        <v>0</v>
      </c>
      <c r="F70" s="135">
        <v>0</v>
      </c>
      <c r="G70" s="135">
        <v>0</v>
      </c>
      <c r="H70" s="135">
        <v>0</v>
      </c>
      <c r="I70" s="135">
        <v>0</v>
      </c>
      <c r="J70" s="135">
        <v>0</v>
      </c>
      <c r="K70" s="135">
        <v>0</v>
      </c>
      <c r="L70" s="130">
        <f t="shared" si="35"/>
        <v>0</v>
      </c>
      <c r="M70" s="14"/>
    </row>
    <row r="71" spans="1:13" x14ac:dyDescent="0.2">
      <c r="A71" s="151"/>
      <c r="B71" s="32" t="s">
        <v>52</v>
      </c>
      <c r="C71" s="135">
        <f>SUM(C67:C70)</f>
        <v>552</v>
      </c>
      <c r="D71" s="135">
        <f t="shared" ref="D71:L71" si="36">SUM(D67:D70)</f>
        <v>3015</v>
      </c>
      <c r="E71" s="135">
        <f t="shared" si="36"/>
        <v>2849</v>
      </c>
      <c r="F71" s="135">
        <f t="shared" si="36"/>
        <v>1264</v>
      </c>
      <c r="G71" s="135">
        <f t="shared" si="36"/>
        <v>1481</v>
      </c>
      <c r="H71" s="135">
        <f t="shared" si="36"/>
        <v>745</v>
      </c>
      <c r="I71" s="135">
        <f t="shared" si="36"/>
        <v>1393</v>
      </c>
      <c r="J71" s="135">
        <f t="shared" si="36"/>
        <v>5537</v>
      </c>
      <c r="K71" s="135">
        <f t="shared" si="36"/>
        <v>26</v>
      </c>
      <c r="L71" s="135">
        <f t="shared" si="36"/>
        <v>16862</v>
      </c>
      <c r="M71" s="14"/>
    </row>
    <row r="72" spans="1:13" x14ac:dyDescent="0.2">
      <c r="A72" s="6"/>
      <c r="B72" s="7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4"/>
    </row>
    <row r="73" spans="1:13" x14ac:dyDescent="0.2">
      <c r="A73" s="151" t="s">
        <v>31</v>
      </c>
      <c r="B73" s="33" t="s">
        <v>32</v>
      </c>
      <c r="C73" s="135">
        <v>476</v>
      </c>
      <c r="D73" s="135">
        <v>2524</v>
      </c>
      <c r="E73" s="135">
        <v>2371</v>
      </c>
      <c r="F73" s="135">
        <v>1089</v>
      </c>
      <c r="G73" s="135">
        <v>1160</v>
      </c>
      <c r="H73" s="135">
        <v>582</v>
      </c>
      <c r="I73" s="135">
        <v>1084</v>
      </c>
      <c r="J73" s="135">
        <v>4808</v>
      </c>
      <c r="K73" s="135">
        <v>24</v>
      </c>
      <c r="L73" s="130">
        <f t="shared" ref="L73:L75" si="37">SUM(C73:K73)</f>
        <v>14118</v>
      </c>
      <c r="M73" s="14"/>
    </row>
    <row r="74" spans="1:13" x14ac:dyDescent="0.2">
      <c r="A74" s="151"/>
      <c r="B74" s="33" t="s">
        <v>33</v>
      </c>
      <c r="C74" s="135">
        <v>30</v>
      </c>
      <c r="D74" s="135">
        <v>142</v>
      </c>
      <c r="E74" s="135">
        <v>151</v>
      </c>
      <c r="F74" s="135">
        <v>69</v>
      </c>
      <c r="G74" s="135">
        <v>27</v>
      </c>
      <c r="H74" s="135">
        <v>40</v>
      </c>
      <c r="I74" s="135">
        <v>45</v>
      </c>
      <c r="J74" s="135">
        <v>249</v>
      </c>
      <c r="K74" s="135">
        <v>2</v>
      </c>
      <c r="L74" s="130">
        <f t="shared" si="37"/>
        <v>755</v>
      </c>
      <c r="M74" s="14"/>
    </row>
    <row r="75" spans="1:13" x14ac:dyDescent="0.2">
      <c r="A75" s="151"/>
      <c r="B75" s="33" t="s">
        <v>12</v>
      </c>
      <c r="C75" s="135">
        <v>46</v>
      </c>
      <c r="D75" s="135">
        <v>349</v>
      </c>
      <c r="E75" s="135">
        <v>327</v>
      </c>
      <c r="F75" s="135">
        <v>106</v>
      </c>
      <c r="G75" s="135">
        <v>294</v>
      </c>
      <c r="H75" s="135">
        <v>123</v>
      </c>
      <c r="I75" s="135">
        <v>264</v>
      </c>
      <c r="J75" s="135">
        <v>480</v>
      </c>
      <c r="K75" s="135">
        <v>0</v>
      </c>
      <c r="L75" s="130">
        <f t="shared" si="37"/>
        <v>1989</v>
      </c>
      <c r="M75" s="14"/>
    </row>
    <row r="76" spans="1:13" x14ac:dyDescent="0.2">
      <c r="A76" s="151"/>
      <c r="B76" s="32" t="s">
        <v>52</v>
      </c>
      <c r="C76" s="135">
        <f>SUM(C73:C75)</f>
        <v>552</v>
      </c>
      <c r="D76" s="135">
        <f t="shared" ref="D76:L76" si="38">SUM(D73:D75)</f>
        <v>3015</v>
      </c>
      <c r="E76" s="135">
        <f t="shared" si="38"/>
        <v>2849</v>
      </c>
      <c r="F76" s="135">
        <f t="shared" si="38"/>
        <v>1264</v>
      </c>
      <c r="G76" s="135">
        <f t="shared" si="38"/>
        <v>1481</v>
      </c>
      <c r="H76" s="135">
        <f t="shared" si="38"/>
        <v>745</v>
      </c>
      <c r="I76" s="135">
        <f t="shared" si="38"/>
        <v>1393</v>
      </c>
      <c r="J76" s="135">
        <f t="shared" si="38"/>
        <v>5537</v>
      </c>
      <c r="K76" s="135">
        <f t="shared" si="38"/>
        <v>26</v>
      </c>
      <c r="L76" s="130">
        <f t="shared" si="38"/>
        <v>16862</v>
      </c>
      <c r="M76" s="14"/>
    </row>
    <row r="77" spans="1:13" x14ac:dyDescent="0.2">
      <c r="A77" s="7"/>
      <c r="B77" s="7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4"/>
    </row>
  </sheetData>
  <mergeCells count="36">
    <mergeCell ref="A15:A18"/>
    <mergeCell ref="A1:L1"/>
    <mergeCell ref="A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A5:A8"/>
    <mergeCell ref="A10:A13"/>
    <mergeCell ref="K43:K44"/>
    <mergeCell ref="L43:L44"/>
    <mergeCell ref="A20:A25"/>
    <mergeCell ref="A27:A31"/>
    <mergeCell ref="A33:A36"/>
    <mergeCell ref="A41:L41"/>
    <mergeCell ref="A43:B44"/>
    <mergeCell ref="C43:C44"/>
    <mergeCell ref="D43:D44"/>
    <mergeCell ref="E43:E44"/>
    <mergeCell ref="F43:F44"/>
    <mergeCell ref="A73:A76"/>
    <mergeCell ref="G43:G44"/>
    <mergeCell ref="H43:H44"/>
    <mergeCell ref="I43:I44"/>
    <mergeCell ref="J43:J44"/>
    <mergeCell ref="A45:A48"/>
    <mergeCell ref="A50:A53"/>
    <mergeCell ref="A55:A58"/>
    <mergeCell ref="A60:A65"/>
    <mergeCell ref="A67:A71"/>
  </mergeCells>
  <pageMargins left="0.75" right="0.75" top="1" bottom="1" header="0.5" footer="0.5"/>
  <pageSetup paperSize="9" scale="4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97FC8-E624-4267-B7C4-5464AE96A413}">
  <sheetPr codeName="Sheet10"/>
  <dimension ref="A1:X83"/>
  <sheetViews>
    <sheetView zoomScale="85" zoomScaleNormal="85" zoomScaleSheetLayoutView="85" workbookViewId="0">
      <pane xSplit="2" ySplit="2" topLeftCell="C3" activePane="bottomRight" state="frozen"/>
      <selection activeCell="C40" sqref="C40"/>
      <selection pane="topRight" activeCell="C40" sqref="C40"/>
      <selection pane="bottomLeft" activeCell="C40" sqref="C40"/>
      <selection pane="bottomRight" sqref="A1:W1"/>
    </sheetView>
  </sheetViews>
  <sheetFormatPr defaultRowHeight="12.75" x14ac:dyDescent="0.2"/>
  <cols>
    <col min="1" max="1" width="18.140625" customWidth="1"/>
    <col min="2" max="2" width="25" style="12" customWidth="1"/>
    <col min="3" max="3" width="14.42578125" style="11" bestFit="1" customWidth="1"/>
    <col min="4" max="4" width="10.28515625" style="116" customWidth="1"/>
    <col min="5" max="15" width="9.140625" style="112"/>
    <col min="16" max="17" width="7.5703125" style="112" bestFit="1" customWidth="1"/>
    <col min="18" max="18" width="11.28515625" style="112" bestFit="1" customWidth="1"/>
    <col min="19" max="19" width="18.5703125" style="112" customWidth="1"/>
    <col min="20" max="20" width="16.140625" style="112" bestFit="1" customWidth="1"/>
    <col min="21" max="23" width="12.28515625" style="112" bestFit="1" customWidth="1"/>
    <col min="24" max="24" width="9.140625" style="75"/>
  </cols>
  <sheetData>
    <row r="1" spans="1:24" x14ac:dyDescent="0.2">
      <c r="A1" s="154" t="s">
        <v>106</v>
      </c>
      <c r="B1" s="154"/>
      <c r="C1" s="154"/>
      <c r="D1" s="154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</row>
    <row r="3" spans="1:24" s="118" customFormat="1" ht="12.75" customHeight="1" x14ac:dyDescent="0.2">
      <c r="A3" s="156" t="s">
        <v>0</v>
      </c>
      <c r="B3" s="156"/>
      <c r="C3" s="156" t="s">
        <v>1</v>
      </c>
      <c r="D3" s="187">
        <v>1</v>
      </c>
      <c r="E3" s="187">
        <v>2</v>
      </c>
      <c r="F3" s="187">
        <v>3</v>
      </c>
      <c r="G3" s="187">
        <v>4</v>
      </c>
      <c r="H3" s="187">
        <v>5</v>
      </c>
      <c r="I3" s="187">
        <v>6</v>
      </c>
      <c r="J3" s="187">
        <v>7</v>
      </c>
      <c r="K3" s="187" t="s">
        <v>2</v>
      </c>
      <c r="L3" s="187" t="s">
        <v>3</v>
      </c>
      <c r="M3" s="187" t="s">
        <v>4</v>
      </c>
      <c r="N3" s="187" t="s">
        <v>5</v>
      </c>
      <c r="O3" s="187">
        <v>9</v>
      </c>
      <c r="P3" s="185" t="s">
        <v>6</v>
      </c>
      <c r="Q3" s="189" t="s">
        <v>93</v>
      </c>
      <c r="R3" s="185" t="s">
        <v>7</v>
      </c>
      <c r="S3" s="189" t="s">
        <v>94</v>
      </c>
      <c r="T3" s="185" t="s">
        <v>8</v>
      </c>
      <c r="U3" s="185" t="s">
        <v>95</v>
      </c>
      <c r="V3" s="185" t="s">
        <v>96</v>
      </c>
      <c r="W3" s="185" t="s">
        <v>9</v>
      </c>
      <c r="X3" s="120"/>
    </row>
    <row r="4" spans="1:24" s="118" customFormat="1" ht="27" customHeight="1" x14ac:dyDescent="0.2">
      <c r="A4" s="156"/>
      <c r="B4" s="156"/>
      <c r="C4" s="156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6"/>
      <c r="Q4" s="190"/>
      <c r="R4" s="186"/>
      <c r="S4" s="190"/>
      <c r="T4" s="186"/>
      <c r="U4" s="186"/>
      <c r="V4" s="186"/>
      <c r="W4" s="186"/>
      <c r="X4" s="120"/>
    </row>
    <row r="5" spans="1:24" x14ac:dyDescent="0.2">
      <c r="A5" s="151" t="s">
        <v>108</v>
      </c>
      <c r="B5" s="2" t="s">
        <v>10</v>
      </c>
      <c r="C5" s="68">
        <f>'Staff in Post'!L5</f>
        <v>0.77090499347645591</v>
      </c>
      <c r="D5" s="94">
        <f>D46/$C$46</f>
        <v>2.3078698361412417E-4</v>
      </c>
      <c r="E5" s="94">
        <f t="shared" ref="E5:W5" si="0">E46/$C$46</f>
        <v>0.12308639126086622</v>
      </c>
      <c r="F5" s="94">
        <f t="shared" si="0"/>
        <v>0.15201169320716978</v>
      </c>
      <c r="G5" s="94">
        <f t="shared" si="0"/>
        <v>7.8467574428802214E-2</v>
      </c>
      <c r="H5" s="94">
        <f t="shared" si="0"/>
        <v>0.27271328563735669</v>
      </c>
      <c r="I5" s="94">
        <f t="shared" si="0"/>
        <v>0.1622432494807293</v>
      </c>
      <c r="J5" s="94">
        <f t="shared" si="0"/>
        <v>0.11308562197092084</v>
      </c>
      <c r="K5" s="94">
        <f t="shared" si="0"/>
        <v>2.9694591891683976E-2</v>
      </c>
      <c r="L5" s="94">
        <f t="shared" si="0"/>
        <v>9.8469113008692981E-3</v>
      </c>
      <c r="M5" s="94">
        <f t="shared" si="0"/>
        <v>4.0772367105161933E-3</v>
      </c>
      <c r="N5" s="94">
        <f t="shared" si="0"/>
        <v>7.6928994538041386E-4</v>
      </c>
      <c r="O5" s="94">
        <f t="shared" si="0"/>
        <v>8.4621893991845528E-4</v>
      </c>
      <c r="P5" s="94">
        <f t="shared" si="0"/>
        <v>6.1543195630433113E-4</v>
      </c>
      <c r="Q5" s="94">
        <f t="shared" si="0"/>
        <v>1.0770059235325794E-3</v>
      </c>
      <c r="R5" s="94">
        <f t="shared" si="0"/>
        <v>3.2925609662281717E-2</v>
      </c>
      <c r="S5" s="94">
        <f t="shared" si="0"/>
        <v>8.4621893991845519E-3</v>
      </c>
      <c r="T5" s="94">
        <f t="shared" si="0"/>
        <v>3.2310177705977385E-3</v>
      </c>
      <c r="U5" s="94">
        <f t="shared" si="0"/>
        <v>2.0770828525271175E-3</v>
      </c>
      <c r="V5" s="94">
        <f t="shared" si="0"/>
        <v>3.6925917378259868E-3</v>
      </c>
      <c r="W5" s="94">
        <f t="shared" si="0"/>
        <v>8.4621893991845528E-4</v>
      </c>
      <c r="X5" s="114"/>
    </row>
    <row r="6" spans="1:24" x14ac:dyDescent="0.2">
      <c r="A6" s="151"/>
      <c r="B6" s="5" t="s">
        <v>11</v>
      </c>
      <c r="C6" s="68">
        <f>'Staff in Post'!L6</f>
        <v>0.22909500652354406</v>
      </c>
      <c r="D6" s="94">
        <f>D47/$C$47</f>
        <v>5.1773233238415744E-4</v>
      </c>
      <c r="E6" s="94">
        <f t="shared" ref="E6:W6" si="1">E47/$C$47</f>
        <v>0.17654672534299767</v>
      </c>
      <c r="F6" s="94">
        <f t="shared" si="1"/>
        <v>0.13228061092415222</v>
      </c>
      <c r="G6" s="94">
        <f t="shared" si="1"/>
        <v>5.8503753559409788E-2</v>
      </c>
      <c r="H6" s="94">
        <f t="shared" si="1"/>
        <v>0.14962464405902148</v>
      </c>
      <c r="I6" s="94">
        <f t="shared" si="1"/>
        <v>0.11752523945120373</v>
      </c>
      <c r="J6" s="94">
        <f t="shared" si="1"/>
        <v>8.9826559668651301E-2</v>
      </c>
      <c r="K6" s="94">
        <f t="shared" si="1"/>
        <v>3.4170333937354386E-2</v>
      </c>
      <c r="L6" s="94">
        <f t="shared" si="1"/>
        <v>1.8379497799637587E-2</v>
      </c>
      <c r="M6" s="94">
        <f t="shared" si="1"/>
        <v>9.5780481491069113E-3</v>
      </c>
      <c r="N6" s="94">
        <f t="shared" si="1"/>
        <v>2.8475278281128655E-3</v>
      </c>
      <c r="O6" s="94">
        <f t="shared" si="1"/>
        <v>1.0354646647683149E-3</v>
      </c>
      <c r="P6" s="94">
        <f t="shared" si="1"/>
        <v>7.2482526533782033E-3</v>
      </c>
      <c r="Q6" s="94">
        <f t="shared" si="1"/>
        <v>2.8475278281128655E-3</v>
      </c>
      <c r="R6" s="94">
        <f t="shared" si="1"/>
        <v>0.15195443955475019</v>
      </c>
      <c r="S6" s="94">
        <f t="shared" si="1"/>
        <v>2.8734144447320736E-2</v>
      </c>
      <c r="T6" s="94">
        <f t="shared" si="1"/>
        <v>8.8014496505306756E-3</v>
      </c>
      <c r="U6" s="94">
        <f t="shared" si="1"/>
        <v>2.5886616619207868E-3</v>
      </c>
      <c r="V6" s="94">
        <f t="shared" si="1"/>
        <v>2.5886616619207868E-3</v>
      </c>
      <c r="W6" s="94">
        <f t="shared" si="1"/>
        <v>4.4007248252653378E-3</v>
      </c>
      <c r="X6" s="114"/>
    </row>
    <row r="7" spans="1:24" x14ac:dyDescent="0.2">
      <c r="A7" s="151"/>
      <c r="B7" s="2" t="s">
        <v>12</v>
      </c>
      <c r="C7" s="68">
        <f>'Staff in Post'!L7</f>
        <v>0</v>
      </c>
      <c r="D7" s="94">
        <v>0</v>
      </c>
      <c r="E7" s="94">
        <v>0</v>
      </c>
      <c r="F7" s="94">
        <v>0</v>
      </c>
      <c r="G7" s="94">
        <v>0</v>
      </c>
      <c r="H7" s="94">
        <v>0</v>
      </c>
      <c r="I7" s="94">
        <v>0</v>
      </c>
      <c r="J7" s="94">
        <v>0</v>
      </c>
      <c r="K7" s="94">
        <v>0</v>
      </c>
      <c r="L7" s="94">
        <v>0</v>
      </c>
      <c r="M7" s="94">
        <v>0</v>
      </c>
      <c r="N7" s="94">
        <v>0</v>
      </c>
      <c r="O7" s="94">
        <v>0</v>
      </c>
      <c r="P7" s="94">
        <v>0</v>
      </c>
      <c r="Q7" s="94">
        <v>0</v>
      </c>
      <c r="R7" s="94">
        <v>0</v>
      </c>
      <c r="S7" s="94">
        <v>0</v>
      </c>
      <c r="T7" s="94">
        <v>0</v>
      </c>
      <c r="U7" s="94">
        <v>0</v>
      </c>
      <c r="V7" s="94">
        <v>0</v>
      </c>
      <c r="W7" s="94">
        <v>0</v>
      </c>
      <c r="X7" s="114"/>
    </row>
    <row r="8" spans="1:24" x14ac:dyDescent="0.2">
      <c r="A8" s="151"/>
      <c r="B8" s="2" t="s">
        <v>13</v>
      </c>
      <c r="C8" s="69">
        <f>SUM(C5:C7)</f>
        <v>1</v>
      </c>
      <c r="D8" s="94">
        <f>D49/$C$49</f>
        <v>2.9652473016249557E-4</v>
      </c>
      <c r="E8" s="94">
        <f t="shared" ref="E8:W8" si="2">E49/$C$49</f>
        <v>0.13533388684616296</v>
      </c>
      <c r="F8" s="94">
        <f t="shared" si="2"/>
        <v>0.1474914007828253</v>
      </c>
      <c r="G8" s="94">
        <f t="shared" si="2"/>
        <v>7.3893962756493889E-2</v>
      </c>
      <c r="H8" s="94">
        <f t="shared" si="2"/>
        <v>0.24451429249199383</v>
      </c>
      <c r="I8" s="94">
        <f t="shared" si="2"/>
        <v>0.15199857668129521</v>
      </c>
      <c r="J8" s="94">
        <f t="shared" si="2"/>
        <v>0.10775708694105088</v>
      </c>
      <c r="K8" s="94">
        <f t="shared" si="2"/>
        <v>3.0719962044834539E-2</v>
      </c>
      <c r="L8" s="94">
        <f t="shared" si="2"/>
        <v>1.1801684260467323E-2</v>
      </c>
      <c r="M8" s="94">
        <f t="shared" si="2"/>
        <v>5.3374451429249199E-3</v>
      </c>
      <c r="N8" s="94">
        <f t="shared" si="2"/>
        <v>1.2454038666824814E-3</v>
      </c>
      <c r="O8" s="94">
        <f t="shared" si="2"/>
        <v>8.8957419048748664E-4</v>
      </c>
      <c r="P8" s="94">
        <f t="shared" si="2"/>
        <v>2.134978057169968E-3</v>
      </c>
      <c r="Q8" s="94">
        <f t="shared" si="2"/>
        <v>1.4826236508124777E-3</v>
      </c>
      <c r="R8" s="94">
        <f t="shared" si="2"/>
        <v>6.0194520222986596E-2</v>
      </c>
      <c r="S8" s="94">
        <f t="shared" si="2"/>
        <v>1.3106393073182303E-2</v>
      </c>
      <c r="T8" s="94">
        <f t="shared" si="2"/>
        <v>4.5071758984699326E-3</v>
      </c>
      <c r="U8" s="94">
        <f t="shared" si="2"/>
        <v>2.1942830032024669E-3</v>
      </c>
      <c r="V8" s="94">
        <f t="shared" si="2"/>
        <v>3.4396868698849483E-3</v>
      </c>
      <c r="W8" s="94">
        <f t="shared" si="2"/>
        <v>1.660538488909975E-3</v>
      </c>
      <c r="X8" s="64"/>
    </row>
    <row r="9" spans="1:24" x14ac:dyDescent="0.2">
      <c r="A9" s="6"/>
      <c r="B9" s="7"/>
      <c r="C9" s="47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</row>
    <row r="10" spans="1:24" x14ac:dyDescent="0.2">
      <c r="A10" s="151" t="s">
        <v>14</v>
      </c>
      <c r="B10" s="2" t="s">
        <v>15</v>
      </c>
      <c r="C10" s="68">
        <f>'Staff in Post'!L10</f>
        <v>0.85511801684260469</v>
      </c>
      <c r="D10" s="94">
        <f>D51/$C$51</f>
        <v>0</v>
      </c>
      <c r="E10" s="94">
        <f t="shared" ref="E10:W10" si="3">E51/$C$51</f>
        <v>0.12365628684374784</v>
      </c>
      <c r="F10" s="94">
        <f t="shared" si="3"/>
        <v>0.14446216797281364</v>
      </c>
      <c r="G10" s="94">
        <f t="shared" si="3"/>
        <v>6.8798113600110969E-2</v>
      </c>
      <c r="H10" s="94">
        <f t="shared" si="3"/>
        <v>0.25140439697621192</v>
      </c>
      <c r="I10" s="94">
        <f t="shared" si="3"/>
        <v>0.15874887301477217</v>
      </c>
      <c r="J10" s="94">
        <f t="shared" si="3"/>
        <v>0.11228240515985852</v>
      </c>
      <c r="K10" s="94">
        <f t="shared" si="3"/>
        <v>3.1902351064567583E-2</v>
      </c>
      <c r="L10" s="94">
        <f t="shared" si="3"/>
        <v>1.2414175740342603E-2</v>
      </c>
      <c r="M10" s="94">
        <f t="shared" si="3"/>
        <v>5.27082321936334E-3</v>
      </c>
      <c r="N10" s="94">
        <f t="shared" si="3"/>
        <v>1.1789999306470629E-3</v>
      </c>
      <c r="O10" s="94">
        <f t="shared" si="3"/>
        <v>9.7094111935640476E-4</v>
      </c>
      <c r="P10" s="94">
        <f t="shared" si="3"/>
        <v>2.4967057354878981E-3</v>
      </c>
      <c r="Q10" s="94">
        <f t="shared" si="3"/>
        <v>1.6644704903252653E-3</v>
      </c>
      <c r="R10" s="94">
        <f t="shared" si="3"/>
        <v>5.8048408350093623E-2</v>
      </c>
      <c r="S10" s="94">
        <f t="shared" si="3"/>
        <v>1.4841528538733615E-2</v>
      </c>
      <c r="T10" s="94">
        <f t="shared" si="3"/>
        <v>4.0224703516193909E-3</v>
      </c>
      <c r="U10" s="94">
        <f t="shared" si="3"/>
        <v>2.4967057354878981E-3</v>
      </c>
      <c r="V10" s="94">
        <f t="shared" si="3"/>
        <v>3.3982939177474164E-3</v>
      </c>
      <c r="W10" s="94">
        <f t="shared" si="3"/>
        <v>1.9418822387128095E-3</v>
      </c>
      <c r="X10" s="114"/>
    </row>
    <row r="11" spans="1:24" x14ac:dyDescent="0.2">
      <c r="A11" s="151"/>
      <c r="B11" s="5" t="s">
        <v>17</v>
      </c>
      <c r="C11" s="68">
        <f>'Staff in Post'!L11</f>
        <v>4.2580951251334362E-2</v>
      </c>
      <c r="D11" s="94">
        <f>D52/$C$52</f>
        <v>5.5710306406685237E-3</v>
      </c>
      <c r="E11" s="94">
        <f t="shared" ref="E11:W11" si="4">E52/$C$52</f>
        <v>0.23676880222841226</v>
      </c>
      <c r="F11" s="94">
        <f t="shared" si="4"/>
        <v>0.1894150417827298</v>
      </c>
      <c r="G11" s="94">
        <f t="shared" si="4"/>
        <v>9.1922005571030641E-2</v>
      </c>
      <c r="H11" s="94">
        <f t="shared" si="4"/>
        <v>0.2298050139275766</v>
      </c>
      <c r="I11" s="94">
        <f t="shared" si="4"/>
        <v>0.12813370473537605</v>
      </c>
      <c r="J11" s="94">
        <f t="shared" si="4"/>
        <v>5.5710306406685235E-2</v>
      </c>
      <c r="K11" s="94">
        <f t="shared" si="4"/>
        <v>1.6713091922005572E-2</v>
      </c>
      <c r="L11" s="94">
        <f t="shared" si="4"/>
        <v>4.178272980501393E-3</v>
      </c>
      <c r="M11" s="94">
        <f t="shared" si="4"/>
        <v>1.3927576601671309E-3</v>
      </c>
      <c r="N11" s="94">
        <f t="shared" si="4"/>
        <v>0</v>
      </c>
      <c r="O11" s="94">
        <f t="shared" si="4"/>
        <v>1.3927576601671309E-3</v>
      </c>
      <c r="P11" s="94">
        <f t="shared" si="4"/>
        <v>0</v>
      </c>
      <c r="Q11" s="94">
        <f t="shared" si="4"/>
        <v>1.3927576601671309E-3</v>
      </c>
      <c r="R11" s="94">
        <f t="shared" si="4"/>
        <v>2.0891364902506964E-2</v>
      </c>
      <c r="S11" s="94">
        <f t="shared" si="4"/>
        <v>5.5710306406685237E-3</v>
      </c>
      <c r="T11" s="94">
        <f t="shared" si="4"/>
        <v>1.3927576601671309E-3</v>
      </c>
      <c r="U11" s="94">
        <f t="shared" si="4"/>
        <v>0</v>
      </c>
      <c r="V11" s="94">
        <f t="shared" si="4"/>
        <v>9.7493036211699167E-3</v>
      </c>
      <c r="W11" s="94">
        <f t="shared" si="4"/>
        <v>0</v>
      </c>
      <c r="X11" s="114"/>
    </row>
    <row r="12" spans="1:24" x14ac:dyDescent="0.2">
      <c r="A12" s="151"/>
      <c r="B12" s="5" t="s">
        <v>12</v>
      </c>
      <c r="C12" s="68">
        <f>'Staff in Post'!L12</f>
        <v>0.10230103190606096</v>
      </c>
      <c r="D12" s="94">
        <f>D53/$C$53</f>
        <v>5.7971014492753622E-4</v>
      </c>
      <c r="E12" s="94">
        <f t="shared" ref="E12:W12" si="5">E53/$C$53</f>
        <v>0.19072463768115941</v>
      </c>
      <c r="F12" s="94">
        <f t="shared" si="5"/>
        <v>0.15536231884057972</v>
      </c>
      <c r="G12" s="94">
        <f t="shared" si="5"/>
        <v>0.10898550724637682</v>
      </c>
      <c r="H12" s="94">
        <f t="shared" si="5"/>
        <v>0.19304347826086957</v>
      </c>
      <c r="I12" s="94">
        <f t="shared" si="5"/>
        <v>0.10550724637681159</v>
      </c>
      <c r="J12" s="94">
        <f t="shared" si="5"/>
        <v>9.159420289855072E-2</v>
      </c>
      <c r="K12" s="94">
        <f t="shared" si="5"/>
        <v>2.6666666666666668E-2</v>
      </c>
      <c r="L12" s="94">
        <f t="shared" si="5"/>
        <v>9.8550724637681154E-3</v>
      </c>
      <c r="M12" s="94">
        <f t="shared" si="5"/>
        <v>7.5362318840579709E-3</v>
      </c>
      <c r="N12" s="94">
        <f t="shared" si="5"/>
        <v>2.3188405797101449E-3</v>
      </c>
      <c r="O12" s="94">
        <f t="shared" si="5"/>
        <v>0</v>
      </c>
      <c r="P12" s="94">
        <f t="shared" si="5"/>
        <v>0</v>
      </c>
      <c r="Q12" s="94">
        <f t="shared" si="5"/>
        <v>0</v>
      </c>
      <c r="R12" s="94">
        <f t="shared" si="5"/>
        <v>9.4492753623188402E-2</v>
      </c>
      <c r="S12" s="94">
        <f t="shared" si="5"/>
        <v>1.7391304347826088E-3</v>
      </c>
      <c r="T12" s="94">
        <f t="shared" si="5"/>
        <v>9.8550724637681154E-3</v>
      </c>
      <c r="U12" s="94">
        <f t="shared" si="5"/>
        <v>5.7971014492753622E-4</v>
      </c>
      <c r="V12" s="94">
        <f t="shared" si="5"/>
        <v>1.1594202898550724E-3</v>
      </c>
      <c r="W12" s="94">
        <f t="shared" si="5"/>
        <v>0</v>
      </c>
      <c r="X12" s="114"/>
    </row>
    <row r="13" spans="1:24" x14ac:dyDescent="0.2">
      <c r="A13" s="153"/>
      <c r="B13" s="2" t="s">
        <v>18</v>
      </c>
      <c r="C13" s="69">
        <f>SUM(C10:C12)</f>
        <v>1</v>
      </c>
      <c r="D13" s="94">
        <f>D54/$C$54</f>
        <v>2.9652473016249557E-4</v>
      </c>
      <c r="E13" s="94">
        <f t="shared" ref="E13:W13" si="6">E54/$C$54</f>
        <v>0.13533388684616296</v>
      </c>
      <c r="F13" s="94">
        <f t="shared" si="6"/>
        <v>0.1474914007828253</v>
      </c>
      <c r="G13" s="94">
        <f t="shared" si="6"/>
        <v>7.3893962756493889E-2</v>
      </c>
      <c r="H13" s="94">
        <f t="shared" si="6"/>
        <v>0.24451429249199383</v>
      </c>
      <c r="I13" s="94">
        <f t="shared" si="6"/>
        <v>0.15199857668129521</v>
      </c>
      <c r="J13" s="94">
        <f t="shared" si="6"/>
        <v>0.10775708694105088</v>
      </c>
      <c r="K13" s="94">
        <f t="shared" si="6"/>
        <v>3.0719962044834539E-2</v>
      </c>
      <c r="L13" s="94">
        <f t="shared" si="6"/>
        <v>1.1801684260467323E-2</v>
      </c>
      <c r="M13" s="94">
        <f t="shared" si="6"/>
        <v>5.3374451429249199E-3</v>
      </c>
      <c r="N13" s="94">
        <f t="shared" si="6"/>
        <v>1.2454038666824814E-3</v>
      </c>
      <c r="O13" s="94">
        <f t="shared" si="6"/>
        <v>8.8957419048748664E-4</v>
      </c>
      <c r="P13" s="94">
        <f t="shared" si="6"/>
        <v>2.134978057169968E-3</v>
      </c>
      <c r="Q13" s="94">
        <f t="shared" si="6"/>
        <v>1.4826236508124777E-3</v>
      </c>
      <c r="R13" s="94">
        <f t="shared" si="6"/>
        <v>6.0194520222986596E-2</v>
      </c>
      <c r="S13" s="94">
        <f t="shared" si="6"/>
        <v>1.3106393073182303E-2</v>
      </c>
      <c r="T13" s="94">
        <f t="shared" si="6"/>
        <v>4.5071758984699326E-3</v>
      </c>
      <c r="U13" s="94">
        <f t="shared" si="6"/>
        <v>2.1942830032024669E-3</v>
      </c>
      <c r="V13" s="94">
        <f t="shared" si="6"/>
        <v>3.4396868698849483E-3</v>
      </c>
      <c r="W13" s="94">
        <f t="shared" si="6"/>
        <v>1.660538488909975E-3</v>
      </c>
      <c r="X13" s="114"/>
    </row>
    <row r="14" spans="1:24" x14ac:dyDescent="0.2">
      <c r="A14" s="6"/>
      <c r="B14" s="7"/>
      <c r="C14" s="47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</row>
    <row r="15" spans="1:24" x14ac:dyDescent="0.2">
      <c r="A15" s="184" t="s">
        <v>19</v>
      </c>
      <c r="B15" s="2" t="s">
        <v>20</v>
      </c>
      <c r="C15" s="68">
        <f>'Staff in Post'!L15</f>
        <v>0.17536472541809986</v>
      </c>
      <c r="D15" s="94">
        <f>D56/$C$56</f>
        <v>0</v>
      </c>
      <c r="E15" s="94">
        <f t="shared" ref="E15:W15" si="7">E56/$C$56</f>
        <v>9.9086912411227593E-2</v>
      </c>
      <c r="F15" s="94">
        <f t="shared" si="7"/>
        <v>0.12309773419005748</v>
      </c>
      <c r="G15" s="94">
        <f t="shared" si="7"/>
        <v>3.1450794724382822E-2</v>
      </c>
      <c r="H15" s="94">
        <f t="shared" si="7"/>
        <v>0.45451471085559692</v>
      </c>
      <c r="I15" s="94">
        <f t="shared" si="7"/>
        <v>9.3337842407845789E-2</v>
      </c>
      <c r="J15" s="94">
        <f t="shared" si="7"/>
        <v>3.4832600608725062E-2</v>
      </c>
      <c r="K15" s="94">
        <f t="shared" si="7"/>
        <v>8.4545147108555964E-3</v>
      </c>
      <c r="L15" s="94">
        <f t="shared" si="7"/>
        <v>1.6909029421711193E-3</v>
      </c>
      <c r="M15" s="94">
        <f t="shared" si="7"/>
        <v>0</v>
      </c>
      <c r="N15" s="94">
        <f t="shared" si="7"/>
        <v>3.3818058843422386E-4</v>
      </c>
      <c r="O15" s="94">
        <f t="shared" si="7"/>
        <v>3.3818058843422386E-4</v>
      </c>
      <c r="P15" s="94">
        <f t="shared" si="7"/>
        <v>0</v>
      </c>
      <c r="Q15" s="94">
        <f t="shared" si="7"/>
        <v>0</v>
      </c>
      <c r="R15" s="94">
        <f t="shared" si="7"/>
        <v>8.7926952992898211E-2</v>
      </c>
      <c r="S15" s="94">
        <f t="shared" si="7"/>
        <v>4.024349002367264E-2</v>
      </c>
      <c r="T15" s="94">
        <f t="shared" si="7"/>
        <v>6.08725059181603E-3</v>
      </c>
      <c r="U15" s="94">
        <f t="shared" si="7"/>
        <v>6.08725059181603E-3</v>
      </c>
      <c r="V15" s="94">
        <f t="shared" si="7"/>
        <v>5.7490700033818055E-3</v>
      </c>
      <c r="W15" s="94">
        <f t="shared" si="7"/>
        <v>6.7636117686844773E-3</v>
      </c>
      <c r="X15" s="114"/>
    </row>
    <row r="16" spans="1:24" x14ac:dyDescent="0.2">
      <c r="A16" s="184"/>
      <c r="B16" s="5" t="s">
        <v>21</v>
      </c>
      <c r="C16" s="68">
        <f>'Staff in Post'!L16</f>
        <v>0.81182540623888033</v>
      </c>
      <c r="D16" s="94">
        <f>D57/$C$57</f>
        <v>3.6525677551318579E-4</v>
      </c>
      <c r="E16" s="94">
        <f t="shared" ref="E16:W16" si="8">E57/$C$57</f>
        <v>0.14288845058075827</v>
      </c>
      <c r="F16" s="94">
        <f t="shared" si="8"/>
        <v>0.15370005113594856</v>
      </c>
      <c r="G16" s="94">
        <f t="shared" si="8"/>
        <v>8.3205493461903715E-2</v>
      </c>
      <c r="H16" s="94">
        <f t="shared" si="8"/>
        <v>0.19928409671999417</v>
      </c>
      <c r="I16" s="94">
        <f t="shared" si="8"/>
        <v>0.16487690846665207</v>
      </c>
      <c r="J16" s="94">
        <f t="shared" si="8"/>
        <v>0.12389509825407262</v>
      </c>
      <c r="K16" s="94">
        <f t="shared" si="8"/>
        <v>3.5356855869676379E-2</v>
      </c>
      <c r="L16" s="94">
        <f t="shared" si="8"/>
        <v>1.409891153480897E-2</v>
      </c>
      <c r="M16" s="94">
        <f t="shared" si="8"/>
        <v>6.5015706041347066E-3</v>
      </c>
      <c r="N16" s="94">
        <f t="shared" si="8"/>
        <v>1.4610271020527432E-3</v>
      </c>
      <c r="O16" s="94">
        <f t="shared" si="8"/>
        <v>1.0227189714369202E-3</v>
      </c>
      <c r="P16" s="94">
        <f t="shared" si="8"/>
        <v>2.5567974285923005E-3</v>
      </c>
      <c r="Q16" s="94">
        <f t="shared" si="8"/>
        <v>1.8262838775659289E-3</v>
      </c>
      <c r="R16" s="94">
        <f t="shared" si="8"/>
        <v>5.3035283804514576E-2</v>
      </c>
      <c r="S16" s="94">
        <f t="shared" si="8"/>
        <v>7.1590328000584414E-3</v>
      </c>
      <c r="T16" s="94">
        <f t="shared" si="8"/>
        <v>3.9447731755424065E-3</v>
      </c>
      <c r="U16" s="94">
        <f t="shared" si="8"/>
        <v>1.3149243918474688E-3</v>
      </c>
      <c r="V16" s="94">
        <f t="shared" si="8"/>
        <v>2.9220542041054863E-3</v>
      </c>
      <c r="W16" s="94">
        <f t="shared" si="8"/>
        <v>5.8441084082109726E-4</v>
      </c>
      <c r="X16" s="114"/>
    </row>
    <row r="17" spans="1:24" x14ac:dyDescent="0.2">
      <c r="A17" s="184"/>
      <c r="B17" s="5" t="s">
        <v>12</v>
      </c>
      <c r="C17" s="68">
        <f>'Staff in Post'!L17</f>
        <v>1.2809868343019807E-2</v>
      </c>
      <c r="D17" s="94">
        <f>D58/$C$58</f>
        <v>0</v>
      </c>
      <c r="E17" s="94">
        <f t="shared" ref="E17:W17" si="9">E58/$C$58</f>
        <v>0.15277777777777779</v>
      </c>
      <c r="F17" s="94">
        <f t="shared" si="9"/>
        <v>8.7962962962962965E-2</v>
      </c>
      <c r="G17" s="94">
        <f t="shared" si="9"/>
        <v>6.4814814814814811E-2</v>
      </c>
      <c r="H17" s="94">
        <f t="shared" si="9"/>
        <v>0.2361111111111111</v>
      </c>
      <c r="I17" s="94">
        <f t="shared" si="9"/>
        <v>0.1388888888888889</v>
      </c>
      <c r="J17" s="94">
        <f t="shared" si="9"/>
        <v>8.3333333333333329E-2</v>
      </c>
      <c r="K17" s="94">
        <f t="shared" si="9"/>
        <v>4.1666666666666664E-2</v>
      </c>
      <c r="L17" s="94">
        <f t="shared" si="9"/>
        <v>4.6296296296296294E-3</v>
      </c>
      <c r="M17" s="94">
        <f t="shared" si="9"/>
        <v>4.6296296296296294E-3</v>
      </c>
      <c r="N17" s="94">
        <f t="shared" si="9"/>
        <v>0</v>
      </c>
      <c r="O17" s="94">
        <f t="shared" si="9"/>
        <v>0</v>
      </c>
      <c r="P17" s="94">
        <f t="shared" si="9"/>
        <v>4.6296296296296294E-3</v>
      </c>
      <c r="Q17" s="94">
        <f t="shared" si="9"/>
        <v>0</v>
      </c>
      <c r="R17" s="94">
        <f t="shared" si="9"/>
        <v>0.13425925925925927</v>
      </c>
      <c r="S17" s="94">
        <f t="shared" si="9"/>
        <v>1.8518518518518517E-2</v>
      </c>
      <c r="T17" s="94">
        <f t="shared" si="9"/>
        <v>1.8518518518518517E-2</v>
      </c>
      <c r="U17" s="94">
        <f t="shared" si="9"/>
        <v>4.6296296296296294E-3</v>
      </c>
      <c r="V17" s="94">
        <f t="shared" si="9"/>
        <v>4.6296296296296294E-3</v>
      </c>
      <c r="W17" s="94">
        <f t="shared" si="9"/>
        <v>0</v>
      </c>
      <c r="X17" s="114"/>
    </row>
    <row r="18" spans="1:24" x14ac:dyDescent="0.2">
      <c r="A18" s="184"/>
      <c r="B18" s="2" t="s">
        <v>18</v>
      </c>
      <c r="C18" s="69">
        <f>SUM(C15:C17)</f>
        <v>1</v>
      </c>
      <c r="D18" s="94">
        <f>D59/$C$59</f>
        <v>2.9652473016249557E-4</v>
      </c>
      <c r="E18" s="94">
        <f t="shared" ref="E18:W18" si="10">E59/$C$59</f>
        <v>0.13533388684616296</v>
      </c>
      <c r="F18" s="94">
        <f t="shared" si="10"/>
        <v>0.1474914007828253</v>
      </c>
      <c r="G18" s="94">
        <f t="shared" si="10"/>
        <v>7.3893962756493889E-2</v>
      </c>
      <c r="H18" s="94">
        <f t="shared" si="10"/>
        <v>0.24451429249199383</v>
      </c>
      <c r="I18" s="94">
        <f t="shared" si="10"/>
        <v>0.15199857668129521</v>
      </c>
      <c r="J18" s="94">
        <f t="shared" si="10"/>
        <v>0.10775708694105088</v>
      </c>
      <c r="K18" s="94">
        <f t="shared" si="10"/>
        <v>3.0719962044834539E-2</v>
      </c>
      <c r="L18" s="94">
        <f t="shared" si="10"/>
        <v>1.1801684260467323E-2</v>
      </c>
      <c r="M18" s="94">
        <f t="shared" si="10"/>
        <v>5.3374451429249199E-3</v>
      </c>
      <c r="N18" s="94">
        <f t="shared" si="10"/>
        <v>1.2454038666824814E-3</v>
      </c>
      <c r="O18" s="94">
        <f t="shared" si="10"/>
        <v>8.8957419048748664E-4</v>
      </c>
      <c r="P18" s="94">
        <f t="shared" si="10"/>
        <v>2.134978057169968E-3</v>
      </c>
      <c r="Q18" s="94">
        <f t="shared" si="10"/>
        <v>1.4826236508124777E-3</v>
      </c>
      <c r="R18" s="94">
        <f t="shared" si="10"/>
        <v>6.0194520222986596E-2</v>
      </c>
      <c r="S18" s="94">
        <f t="shared" si="10"/>
        <v>1.3106393073182303E-2</v>
      </c>
      <c r="T18" s="94">
        <f t="shared" si="10"/>
        <v>4.5071758984699326E-3</v>
      </c>
      <c r="U18" s="94">
        <f t="shared" si="10"/>
        <v>2.1942830032024669E-3</v>
      </c>
      <c r="V18" s="94">
        <f t="shared" si="10"/>
        <v>3.4396868698849483E-3</v>
      </c>
      <c r="W18" s="94">
        <f t="shared" si="10"/>
        <v>1.660538488909975E-3</v>
      </c>
      <c r="X18" s="114"/>
    </row>
    <row r="19" spans="1:24" x14ac:dyDescent="0.2">
      <c r="A19" s="9"/>
      <c r="B19" s="7"/>
      <c r="C19" s="47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</row>
    <row r="20" spans="1:24" x14ac:dyDescent="0.2">
      <c r="A20" s="184" t="s">
        <v>22</v>
      </c>
      <c r="B20" s="2" t="s">
        <v>23</v>
      </c>
      <c r="C20" s="68">
        <f>'Staff in Post'!L20</f>
        <v>0.47526983750444785</v>
      </c>
      <c r="D20" s="94">
        <f>D61/$C$61</f>
        <v>3.7434489643124529E-4</v>
      </c>
      <c r="E20" s="94">
        <f t="shared" ref="E20:W20" si="11">E61/$C$61</f>
        <v>0.13039680559021713</v>
      </c>
      <c r="F20" s="94">
        <f t="shared" si="11"/>
        <v>0.1439980034938857</v>
      </c>
      <c r="G20" s="94">
        <f t="shared" si="11"/>
        <v>6.9752932368355378E-2</v>
      </c>
      <c r="H20" s="94">
        <f t="shared" si="11"/>
        <v>0.26803094584477166</v>
      </c>
      <c r="I20" s="94">
        <f t="shared" si="11"/>
        <v>0.15510356875467932</v>
      </c>
      <c r="J20" s="94">
        <f t="shared" si="11"/>
        <v>0.120539056650861</v>
      </c>
      <c r="K20" s="94">
        <f t="shared" si="11"/>
        <v>3.0321936610930873E-2</v>
      </c>
      <c r="L20" s="94">
        <f t="shared" si="11"/>
        <v>1.0856001996506114E-2</v>
      </c>
      <c r="M20" s="94">
        <f t="shared" si="11"/>
        <v>5.2408285500374343E-3</v>
      </c>
      <c r="N20" s="94">
        <f t="shared" si="11"/>
        <v>1.2478163214374844E-3</v>
      </c>
      <c r="O20" s="94">
        <f t="shared" si="11"/>
        <v>1.2478163214374844E-3</v>
      </c>
      <c r="P20" s="94">
        <f t="shared" si="11"/>
        <v>1.9965061142999752E-3</v>
      </c>
      <c r="Q20" s="94">
        <f t="shared" si="11"/>
        <v>2.246069378587472E-3</v>
      </c>
      <c r="R20" s="94">
        <f t="shared" si="11"/>
        <v>4.40479161467432E-2</v>
      </c>
      <c r="S20" s="94">
        <f t="shared" si="11"/>
        <v>5.9895183428999247E-3</v>
      </c>
      <c r="T20" s="94">
        <f t="shared" si="11"/>
        <v>4.1177938607436983E-3</v>
      </c>
      <c r="U20" s="94">
        <f t="shared" si="11"/>
        <v>1.4973795857249812E-3</v>
      </c>
      <c r="V20" s="94">
        <f t="shared" si="11"/>
        <v>2.869977539306214E-3</v>
      </c>
      <c r="W20" s="94">
        <f t="shared" si="11"/>
        <v>1.2478163214374845E-4</v>
      </c>
      <c r="X20" s="114"/>
    </row>
    <row r="21" spans="1:24" x14ac:dyDescent="0.2">
      <c r="A21" s="184"/>
      <c r="B21" s="2" t="s">
        <v>24</v>
      </c>
      <c r="C21" s="68">
        <f>'Staff in Post'!L21</f>
        <v>2.7161665282884592E-2</v>
      </c>
      <c r="D21" s="94">
        <f>D62/$C$62</f>
        <v>0</v>
      </c>
      <c r="E21" s="94">
        <f t="shared" ref="E21:W21" si="12">E62/$C$62</f>
        <v>0.12008733624454149</v>
      </c>
      <c r="F21" s="94">
        <f t="shared" si="12"/>
        <v>0.13755458515283842</v>
      </c>
      <c r="G21" s="94">
        <f t="shared" si="12"/>
        <v>5.2401746724890827E-2</v>
      </c>
      <c r="H21" s="94">
        <f t="shared" si="12"/>
        <v>0.20742358078602621</v>
      </c>
      <c r="I21" s="94">
        <f t="shared" si="12"/>
        <v>6.1135371179039298E-2</v>
      </c>
      <c r="J21" s="94">
        <f t="shared" si="12"/>
        <v>3.7117903930131008E-2</v>
      </c>
      <c r="K21" s="94">
        <f t="shared" si="12"/>
        <v>8.7336244541484712E-3</v>
      </c>
      <c r="L21" s="94">
        <f t="shared" si="12"/>
        <v>0</v>
      </c>
      <c r="M21" s="94">
        <f t="shared" si="12"/>
        <v>0</v>
      </c>
      <c r="N21" s="94">
        <f t="shared" si="12"/>
        <v>0</v>
      </c>
      <c r="O21" s="94">
        <f t="shared" si="12"/>
        <v>4.3668122270742356E-3</v>
      </c>
      <c r="P21" s="94">
        <f t="shared" si="12"/>
        <v>0</v>
      </c>
      <c r="Q21" s="94">
        <f t="shared" si="12"/>
        <v>0</v>
      </c>
      <c r="R21" s="94">
        <f t="shared" si="12"/>
        <v>0.16812227074235808</v>
      </c>
      <c r="S21" s="94">
        <f t="shared" si="12"/>
        <v>0.1222707423580786</v>
      </c>
      <c r="T21" s="94">
        <f t="shared" si="12"/>
        <v>1.3100436681222707E-2</v>
      </c>
      <c r="U21" s="94">
        <f t="shared" si="12"/>
        <v>1.7467248908296942E-2</v>
      </c>
      <c r="V21" s="94">
        <f t="shared" si="12"/>
        <v>1.7467248908296942E-2</v>
      </c>
      <c r="W21" s="94">
        <f t="shared" si="12"/>
        <v>3.2751091703056769E-2</v>
      </c>
      <c r="X21" s="114"/>
    </row>
    <row r="22" spans="1:24" x14ac:dyDescent="0.2">
      <c r="A22" s="184"/>
      <c r="B22" s="2" t="s">
        <v>25</v>
      </c>
      <c r="C22" s="68">
        <f>'Staff in Post'!L22</f>
        <v>0.21195587712015182</v>
      </c>
      <c r="D22" s="94">
        <f>D63/$C$63</f>
        <v>0</v>
      </c>
      <c r="E22" s="94">
        <f t="shared" ref="E22:W22" si="13">E63/$C$63</f>
        <v>9.8209289311695577E-2</v>
      </c>
      <c r="F22" s="94">
        <f t="shared" si="13"/>
        <v>0.12730833799664243</v>
      </c>
      <c r="G22" s="94">
        <f t="shared" si="13"/>
        <v>6.9949636261891435E-2</v>
      </c>
      <c r="H22" s="94">
        <f t="shared" si="13"/>
        <v>0.24566312255176273</v>
      </c>
      <c r="I22" s="94">
        <f t="shared" si="13"/>
        <v>0.18634583100167879</v>
      </c>
      <c r="J22" s="94">
        <f t="shared" si="13"/>
        <v>0.12199216564073867</v>
      </c>
      <c r="K22" s="94">
        <f t="shared" si="13"/>
        <v>3.8891997761611639E-2</v>
      </c>
      <c r="L22" s="94">
        <f t="shared" si="13"/>
        <v>1.4269725797425853E-2</v>
      </c>
      <c r="M22" s="94">
        <f t="shared" si="13"/>
        <v>6.7151650811415782E-3</v>
      </c>
      <c r="N22" s="94">
        <f t="shared" si="13"/>
        <v>1.1191941801902631E-3</v>
      </c>
      <c r="O22" s="94">
        <f t="shared" si="13"/>
        <v>2.7979854504756578E-4</v>
      </c>
      <c r="P22" s="94">
        <f t="shared" si="13"/>
        <v>3.6373810856183547E-3</v>
      </c>
      <c r="Q22" s="94">
        <f t="shared" si="13"/>
        <v>8.3939563514269728E-4</v>
      </c>
      <c r="R22" s="94">
        <f t="shared" si="13"/>
        <v>6.04364857302742E-2</v>
      </c>
      <c r="S22" s="94">
        <f t="shared" si="13"/>
        <v>1.650811415780638E-2</v>
      </c>
      <c r="T22" s="94">
        <f t="shared" si="13"/>
        <v>1.6787912702853946E-3</v>
      </c>
      <c r="U22" s="94">
        <f t="shared" si="13"/>
        <v>1.9585898153329602E-3</v>
      </c>
      <c r="V22" s="94">
        <f t="shared" si="13"/>
        <v>3.0777839955232235E-3</v>
      </c>
      <c r="W22" s="94">
        <f t="shared" si="13"/>
        <v>1.1191941801902631E-3</v>
      </c>
      <c r="X22" s="114"/>
    </row>
    <row r="23" spans="1:24" x14ac:dyDescent="0.2">
      <c r="A23" s="184"/>
      <c r="B23" s="5" t="s">
        <v>26</v>
      </c>
      <c r="C23" s="68">
        <f>'Staff in Post'!L23</f>
        <v>0.11131538370300083</v>
      </c>
      <c r="D23" s="94">
        <f>D64/$C$64</f>
        <v>5.3276505061267978E-4</v>
      </c>
      <c r="E23" s="94">
        <f t="shared" ref="E23:W23" si="14">E64/$C$64</f>
        <v>0.16302610548748003</v>
      </c>
      <c r="F23" s="94">
        <f t="shared" si="14"/>
        <v>0.18060735215769846</v>
      </c>
      <c r="G23" s="94">
        <f t="shared" si="14"/>
        <v>7.7250932338838577E-2</v>
      </c>
      <c r="H23" s="94">
        <f t="shared" si="14"/>
        <v>0.24933404368673415</v>
      </c>
      <c r="I23" s="94">
        <f t="shared" si="14"/>
        <v>0.12573255194459243</v>
      </c>
      <c r="J23" s="94">
        <f t="shared" si="14"/>
        <v>7.2456046883324451E-2</v>
      </c>
      <c r="K23" s="94">
        <f t="shared" si="14"/>
        <v>2.4507192328183273E-2</v>
      </c>
      <c r="L23" s="94">
        <f t="shared" si="14"/>
        <v>9.5897709110282364E-3</v>
      </c>
      <c r="M23" s="94">
        <f t="shared" si="14"/>
        <v>2.6638252530633991E-3</v>
      </c>
      <c r="N23" s="94">
        <f t="shared" si="14"/>
        <v>5.3276505061267978E-4</v>
      </c>
      <c r="O23" s="94">
        <f t="shared" si="14"/>
        <v>5.3276505061267978E-4</v>
      </c>
      <c r="P23" s="94">
        <f t="shared" si="14"/>
        <v>1.0655301012253596E-3</v>
      </c>
      <c r="Q23" s="94">
        <f t="shared" si="14"/>
        <v>5.3276505061267978E-4</v>
      </c>
      <c r="R23" s="94">
        <f t="shared" si="14"/>
        <v>5.6473095364944062E-2</v>
      </c>
      <c r="S23" s="94">
        <f t="shared" si="14"/>
        <v>2.1310602024507193E-2</v>
      </c>
      <c r="T23" s="94">
        <f t="shared" si="14"/>
        <v>4.7948854555141182E-3</v>
      </c>
      <c r="U23" s="94">
        <f t="shared" si="14"/>
        <v>3.7293553542887587E-3</v>
      </c>
      <c r="V23" s="94">
        <f t="shared" si="14"/>
        <v>3.1965903036760787E-3</v>
      </c>
      <c r="W23" s="94">
        <f t="shared" si="14"/>
        <v>2.1310602024507191E-3</v>
      </c>
      <c r="X23" s="114"/>
    </row>
    <row r="24" spans="1:24" x14ac:dyDescent="0.2">
      <c r="A24" s="184"/>
      <c r="B24" s="2" t="s">
        <v>12</v>
      </c>
      <c r="C24" s="68">
        <f>'Staff in Post'!L24</f>
        <v>0.17429723638951489</v>
      </c>
      <c r="D24" s="94">
        <f>D65/$C$65</f>
        <v>3.4025178632187818E-4</v>
      </c>
      <c r="E24" s="94">
        <f t="shared" ref="E24:W24" si="15">E65/$C$65</f>
        <v>0.17863218781898604</v>
      </c>
      <c r="F24" s="94">
        <f t="shared" si="15"/>
        <v>0.16195985028921403</v>
      </c>
      <c r="G24" s="94">
        <f t="shared" si="15"/>
        <v>9.1187478734263361E-2</v>
      </c>
      <c r="H24" s="94">
        <f t="shared" si="15"/>
        <v>0.18169445389588296</v>
      </c>
      <c r="I24" s="94">
        <f t="shared" si="15"/>
        <v>0.13269819666553248</v>
      </c>
      <c r="J24" s="94">
        <f t="shared" si="15"/>
        <v>8.9145968016332081E-2</v>
      </c>
      <c r="K24" s="94">
        <f t="shared" si="15"/>
        <v>2.9261653623681525E-2</v>
      </c>
      <c r="L24" s="94">
        <f t="shared" si="15"/>
        <v>1.4630826811840763E-2</v>
      </c>
      <c r="M24" s="94">
        <f t="shared" si="15"/>
        <v>6.4647839401156858E-3</v>
      </c>
      <c r="N24" s="94">
        <f t="shared" si="15"/>
        <v>2.041510717931269E-3</v>
      </c>
      <c r="O24" s="94">
        <f t="shared" si="15"/>
        <v>3.4025178632187818E-4</v>
      </c>
      <c r="P24" s="94">
        <f t="shared" si="15"/>
        <v>1.701258931609391E-3</v>
      </c>
      <c r="Q24" s="94">
        <f t="shared" si="15"/>
        <v>1.0207553589656345E-3</v>
      </c>
      <c r="R24" s="94">
        <f t="shared" si="15"/>
        <v>8.9486219802653963E-2</v>
      </c>
      <c r="S24" s="94">
        <f t="shared" si="15"/>
        <v>6.1245321537938078E-3</v>
      </c>
      <c r="T24" s="94">
        <f t="shared" si="15"/>
        <v>7.4855392990813199E-3</v>
      </c>
      <c r="U24" s="94">
        <f t="shared" si="15"/>
        <v>1.0207553589656345E-3</v>
      </c>
      <c r="V24" s="94">
        <f t="shared" si="15"/>
        <v>3.4025178632187819E-3</v>
      </c>
      <c r="W24" s="94">
        <f t="shared" si="15"/>
        <v>1.3610071452875127E-3</v>
      </c>
      <c r="X24" s="114"/>
    </row>
    <row r="25" spans="1:24" x14ac:dyDescent="0.2">
      <c r="A25" s="184"/>
      <c r="B25" s="2" t="s">
        <v>18</v>
      </c>
      <c r="C25" s="69">
        <f>SUM(C20:C24)</f>
        <v>1</v>
      </c>
      <c r="D25" s="94">
        <f>D66/$C$66</f>
        <v>2.9652473016249557E-4</v>
      </c>
      <c r="E25" s="94">
        <f t="shared" ref="E25:W25" si="16">E66/$C$66</f>
        <v>0.13533388684616296</v>
      </c>
      <c r="F25" s="94">
        <f t="shared" si="16"/>
        <v>0.1474914007828253</v>
      </c>
      <c r="G25" s="94">
        <f t="shared" si="16"/>
        <v>7.3893962756493889E-2</v>
      </c>
      <c r="H25" s="94">
        <f t="shared" si="16"/>
        <v>0.24451429249199383</v>
      </c>
      <c r="I25" s="94">
        <f t="shared" si="16"/>
        <v>0.15199857668129521</v>
      </c>
      <c r="J25" s="94">
        <f t="shared" si="16"/>
        <v>0.10775708694105088</v>
      </c>
      <c r="K25" s="94">
        <f t="shared" si="16"/>
        <v>3.0719962044834539E-2</v>
      </c>
      <c r="L25" s="94">
        <f t="shared" si="16"/>
        <v>1.1801684260467323E-2</v>
      </c>
      <c r="M25" s="94">
        <f t="shared" si="16"/>
        <v>5.3374451429249199E-3</v>
      </c>
      <c r="N25" s="94">
        <f t="shared" si="16"/>
        <v>1.2454038666824814E-3</v>
      </c>
      <c r="O25" s="94">
        <f t="shared" si="16"/>
        <v>8.8957419048748664E-4</v>
      </c>
      <c r="P25" s="94">
        <f t="shared" si="16"/>
        <v>2.134978057169968E-3</v>
      </c>
      <c r="Q25" s="94">
        <f t="shared" si="16"/>
        <v>1.4826236508124777E-3</v>
      </c>
      <c r="R25" s="94">
        <f t="shared" si="16"/>
        <v>6.0194520222986596E-2</v>
      </c>
      <c r="S25" s="94">
        <f t="shared" si="16"/>
        <v>1.3106393073182303E-2</v>
      </c>
      <c r="T25" s="94">
        <f t="shared" si="16"/>
        <v>4.5071758984699326E-3</v>
      </c>
      <c r="U25" s="94">
        <f t="shared" si="16"/>
        <v>2.1942830032024669E-3</v>
      </c>
      <c r="V25" s="94">
        <f t="shared" si="16"/>
        <v>3.4396868698849483E-3</v>
      </c>
      <c r="W25" s="94">
        <f t="shared" si="16"/>
        <v>1.660538488909975E-3</v>
      </c>
      <c r="X25" s="114"/>
    </row>
    <row r="26" spans="1:24" x14ac:dyDescent="0.2">
      <c r="A26" s="9"/>
      <c r="B26" s="7"/>
      <c r="C26" s="47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</row>
    <row r="27" spans="1:24" x14ac:dyDescent="0.2">
      <c r="A27" s="184" t="s">
        <v>27</v>
      </c>
      <c r="B27" s="2" t="s">
        <v>28</v>
      </c>
      <c r="C27" s="68">
        <f>'Staff in Post'!L27</f>
        <v>0.18639544538014471</v>
      </c>
      <c r="D27" s="94">
        <f>D68/$C$68</f>
        <v>6.3633471205854278E-4</v>
      </c>
      <c r="E27" s="94">
        <f t="shared" ref="E27:W27" si="17">E68/$C$68</f>
        <v>0.133630289532294</v>
      </c>
      <c r="F27" s="94">
        <f t="shared" si="17"/>
        <v>0.15049315940184538</v>
      </c>
      <c r="G27" s="94">
        <f t="shared" si="17"/>
        <v>6.5224307986000638E-2</v>
      </c>
      <c r="H27" s="94">
        <f t="shared" si="17"/>
        <v>0.44257079223671653</v>
      </c>
      <c r="I27" s="94">
        <f t="shared" si="17"/>
        <v>0.133630289532294</v>
      </c>
      <c r="J27" s="94">
        <f t="shared" si="17"/>
        <v>3.6907413299395481E-2</v>
      </c>
      <c r="K27" s="94">
        <f t="shared" si="17"/>
        <v>4.1361756283805279E-3</v>
      </c>
      <c r="L27" s="94">
        <f t="shared" si="17"/>
        <v>6.3633471205854278E-4</v>
      </c>
      <c r="M27" s="94">
        <f t="shared" si="17"/>
        <v>0</v>
      </c>
      <c r="N27" s="94">
        <f t="shared" si="17"/>
        <v>0</v>
      </c>
      <c r="O27" s="94">
        <f t="shared" si="17"/>
        <v>0</v>
      </c>
      <c r="P27" s="94">
        <f t="shared" si="17"/>
        <v>4.4543429844097994E-3</v>
      </c>
      <c r="Q27" s="94">
        <f t="shared" si="17"/>
        <v>0</v>
      </c>
      <c r="R27" s="94">
        <f t="shared" si="17"/>
        <v>0</v>
      </c>
      <c r="S27" s="94">
        <f t="shared" si="17"/>
        <v>2.2589882278078271E-2</v>
      </c>
      <c r="T27" s="94">
        <f t="shared" si="17"/>
        <v>3.1816735602927139E-4</v>
      </c>
      <c r="U27" s="94">
        <f t="shared" si="17"/>
        <v>3.1816735602927139E-4</v>
      </c>
      <c r="V27" s="94">
        <f t="shared" si="17"/>
        <v>4.4543429844097994E-3</v>
      </c>
      <c r="W27" s="94">
        <f t="shared" si="17"/>
        <v>0</v>
      </c>
      <c r="X27" s="114"/>
    </row>
    <row r="28" spans="1:24" x14ac:dyDescent="0.2">
      <c r="A28" s="184"/>
      <c r="B28" s="5" t="s">
        <v>29</v>
      </c>
      <c r="C28" s="68">
        <f>'Staff in Post'!L28</f>
        <v>0.70418692918989445</v>
      </c>
      <c r="D28" s="94">
        <f>D69/$C$69</f>
        <v>2.5265285497726126E-4</v>
      </c>
      <c r="E28" s="94">
        <f t="shared" ref="E28:W28" si="18">E69/$C$69</f>
        <v>0.11040929762506316</v>
      </c>
      <c r="F28" s="94">
        <f t="shared" si="18"/>
        <v>0.13702206501600134</v>
      </c>
      <c r="G28" s="94">
        <f t="shared" si="18"/>
        <v>7.6132726966481393E-2</v>
      </c>
      <c r="H28" s="94">
        <f t="shared" si="18"/>
        <v>0.20852282297456629</v>
      </c>
      <c r="I28" s="94">
        <f t="shared" si="18"/>
        <v>0.16388748526191679</v>
      </c>
      <c r="J28" s="94">
        <f t="shared" si="18"/>
        <v>0.1327269664813879</v>
      </c>
      <c r="K28" s="94">
        <f t="shared" si="18"/>
        <v>4.0256021559710288E-2</v>
      </c>
      <c r="L28" s="94">
        <f t="shared" si="18"/>
        <v>1.5664477008590198E-2</v>
      </c>
      <c r="M28" s="94">
        <f t="shared" si="18"/>
        <v>6.7374094660602995E-3</v>
      </c>
      <c r="N28" s="94">
        <f t="shared" si="18"/>
        <v>1.7685699848408287E-3</v>
      </c>
      <c r="O28" s="94">
        <f t="shared" si="18"/>
        <v>1.0106114199090451E-3</v>
      </c>
      <c r="P28" s="94">
        <f t="shared" si="18"/>
        <v>1.7685699848408287E-3</v>
      </c>
      <c r="Q28" s="94">
        <f t="shared" si="18"/>
        <v>1.8527876031665825E-3</v>
      </c>
      <c r="R28" s="94">
        <f t="shared" si="18"/>
        <v>7.5880074111504131E-2</v>
      </c>
      <c r="S28" s="94">
        <f t="shared" si="18"/>
        <v>1.2632642748863061E-2</v>
      </c>
      <c r="T28" s="94">
        <f t="shared" si="18"/>
        <v>5.053057099545225E-3</v>
      </c>
      <c r="U28" s="94">
        <f t="shared" si="18"/>
        <v>3.0318342597271349E-3</v>
      </c>
      <c r="V28" s="94">
        <f t="shared" si="18"/>
        <v>3.2002694963786426E-3</v>
      </c>
      <c r="W28" s="94">
        <f t="shared" si="18"/>
        <v>2.1896580764695973E-3</v>
      </c>
      <c r="X28" s="114"/>
    </row>
    <row r="29" spans="1:24" x14ac:dyDescent="0.2">
      <c r="A29" s="184"/>
      <c r="B29" s="5" t="s">
        <v>30</v>
      </c>
      <c r="C29" s="68">
        <f>'Staff in Post'!L29</f>
        <v>0.10941762542996086</v>
      </c>
      <c r="D29" s="94">
        <f>D70/$C$70</f>
        <v>0</v>
      </c>
      <c r="E29" s="94">
        <f t="shared" ref="E29:W29" si="19">E70/$C$70</f>
        <v>0.29864498644986448</v>
      </c>
      <c r="F29" s="94">
        <f t="shared" si="19"/>
        <v>0.2097560975609756</v>
      </c>
      <c r="G29" s="94">
        <f t="shared" si="19"/>
        <v>7.4254742547425479E-2</v>
      </c>
      <c r="H29" s="94">
        <f t="shared" si="19"/>
        <v>0.13875338753387534</v>
      </c>
      <c r="I29" s="94">
        <f t="shared" si="19"/>
        <v>0.10677506775067751</v>
      </c>
      <c r="J29" s="94">
        <f t="shared" si="19"/>
        <v>6.7750677506775062E-2</v>
      </c>
      <c r="K29" s="94">
        <f t="shared" si="19"/>
        <v>1.4634146341463415E-2</v>
      </c>
      <c r="L29" s="94">
        <f t="shared" si="19"/>
        <v>5.962059620596206E-3</v>
      </c>
      <c r="M29" s="94">
        <f t="shared" si="19"/>
        <v>5.4200542005420054E-3</v>
      </c>
      <c r="N29" s="94">
        <f t="shared" si="19"/>
        <v>0</v>
      </c>
      <c r="O29" s="94">
        <f t="shared" si="19"/>
        <v>1.6260162601626016E-3</v>
      </c>
      <c r="P29" s="94">
        <f t="shared" si="19"/>
        <v>5.4200542005420054E-4</v>
      </c>
      <c r="Q29" s="94">
        <f t="shared" si="19"/>
        <v>1.6260162601626016E-3</v>
      </c>
      <c r="R29" s="94">
        <f t="shared" si="19"/>
        <v>6.1788617886178863E-2</v>
      </c>
      <c r="S29" s="94">
        <f t="shared" si="19"/>
        <v>0</v>
      </c>
      <c r="T29" s="94">
        <f t="shared" si="19"/>
        <v>8.130081300813009E-3</v>
      </c>
      <c r="U29" s="94">
        <f t="shared" si="19"/>
        <v>0</v>
      </c>
      <c r="V29" s="94">
        <f t="shared" si="19"/>
        <v>3.2520325203252032E-3</v>
      </c>
      <c r="W29" s="94">
        <f t="shared" si="19"/>
        <v>1.0840108401084011E-3</v>
      </c>
      <c r="X29" s="114"/>
    </row>
    <row r="30" spans="1:24" x14ac:dyDescent="0.2">
      <c r="A30" s="184"/>
      <c r="B30" s="2" t="s">
        <v>12</v>
      </c>
      <c r="C30" s="68">
        <f>'Staff in Post'!L30</f>
        <v>0</v>
      </c>
      <c r="D30" s="94">
        <v>0</v>
      </c>
      <c r="E30" s="94">
        <v>0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94">
        <v>0</v>
      </c>
      <c r="L30" s="94">
        <v>0</v>
      </c>
      <c r="M30" s="94">
        <v>0</v>
      </c>
      <c r="N30" s="94">
        <v>0</v>
      </c>
      <c r="O30" s="94">
        <v>0</v>
      </c>
      <c r="P30" s="94">
        <v>0</v>
      </c>
      <c r="Q30" s="94">
        <v>0</v>
      </c>
      <c r="R30" s="94">
        <v>0</v>
      </c>
      <c r="S30" s="94">
        <v>0</v>
      </c>
      <c r="T30" s="94">
        <v>0</v>
      </c>
      <c r="U30" s="94">
        <v>0</v>
      </c>
      <c r="V30" s="94">
        <v>0</v>
      </c>
      <c r="W30" s="94">
        <v>0</v>
      </c>
      <c r="X30" s="114"/>
    </row>
    <row r="31" spans="1:24" x14ac:dyDescent="0.2">
      <c r="A31" s="184"/>
      <c r="B31" s="2" t="s">
        <v>13</v>
      </c>
      <c r="C31" s="69">
        <f>SUM(C27:C30)</f>
        <v>1</v>
      </c>
      <c r="D31" s="94">
        <f>D72/$C$72</f>
        <v>2.9652473016249557E-4</v>
      </c>
      <c r="E31" s="94">
        <f t="shared" ref="E31:W31" si="20">E72/$C$72</f>
        <v>0.13533388684616296</v>
      </c>
      <c r="F31" s="94">
        <f t="shared" si="20"/>
        <v>0.1474914007828253</v>
      </c>
      <c r="G31" s="94">
        <f t="shared" si="20"/>
        <v>7.3893962756493889E-2</v>
      </c>
      <c r="H31" s="94">
        <f t="shared" si="20"/>
        <v>0.24451429249199383</v>
      </c>
      <c r="I31" s="94">
        <f t="shared" si="20"/>
        <v>0.15199857668129521</v>
      </c>
      <c r="J31" s="94">
        <f t="shared" si="20"/>
        <v>0.10775708694105088</v>
      </c>
      <c r="K31" s="94">
        <f t="shared" si="20"/>
        <v>3.0719962044834539E-2</v>
      </c>
      <c r="L31" s="94">
        <f t="shared" si="20"/>
        <v>1.1801684260467323E-2</v>
      </c>
      <c r="M31" s="94">
        <f t="shared" si="20"/>
        <v>5.3374451429249199E-3</v>
      </c>
      <c r="N31" s="94">
        <f t="shared" si="20"/>
        <v>1.2454038666824814E-3</v>
      </c>
      <c r="O31" s="94">
        <f t="shared" si="20"/>
        <v>8.8957419048748664E-4</v>
      </c>
      <c r="P31" s="94">
        <f t="shared" si="20"/>
        <v>2.134978057169968E-3</v>
      </c>
      <c r="Q31" s="94">
        <f t="shared" si="20"/>
        <v>1.4826236508124777E-3</v>
      </c>
      <c r="R31" s="94">
        <f t="shared" si="20"/>
        <v>6.0194520222986596E-2</v>
      </c>
      <c r="S31" s="94">
        <f t="shared" si="20"/>
        <v>1.3106393073182303E-2</v>
      </c>
      <c r="T31" s="94">
        <f t="shared" si="20"/>
        <v>4.5071758984699326E-3</v>
      </c>
      <c r="U31" s="94">
        <f t="shared" si="20"/>
        <v>2.1942830032024669E-3</v>
      </c>
      <c r="V31" s="94">
        <f t="shared" si="20"/>
        <v>3.4396868698849483E-3</v>
      </c>
      <c r="W31" s="94">
        <f t="shared" si="20"/>
        <v>1.660538488909975E-3</v>
      </c>
      <c r="X31" s="114"/>
    </row>
    <row r="32" spans="1:24" x14ac:dyDescent="0.2">
      <c r="A32" s="9"/>
      <c r="B32" s="7"/>
      <c r="C32" s="47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</row>
    <row r="33" spans="1:24" x14ac:dyDescent="0.2">
      <c r="A33" s="184" t="s">
        <v>31</v>
      </c>
      <c r="B33" s="5" t="s">
        <v>32</v>
      </c>
      <c r="C33" s="68">
        <f>'Staff in Post'!L33</f>
        <v>0.83726722808682241</v>
      </c>
      <c r="D33" s="94">
        <f>D74/$C$74</f>
        <v>2.1249468763280918E-4</v>
      </c>
      <c r="E33" s="94">
        <f t="shared" ref="E33:W33" si="21">E74/$C$74</f>
        <v>0.13075506445672191</v>
      </c>
      <c r="F33" s="94">
        <f t="shared" si="21"/>
        <v>0.14761297634225812</v>
      </c>
      <c r="G33" s="94">
        <f t="shared" si="21"/>
        <v>6.9698257543561418E-2</v>
      </c>
      <c r="H33" s="94">
        <f t="shared" si="21"/>
        <v>0.24826462671766539</v>
      </c>
      <c r="I33" s="94">
        <f t="shared" si="21"/>
        <v>0.15752939509845587</v>
      </c>
      <c r="J33" s="94">
        <f t="shared" si="21"/>
        <v>0.11163054256976909</v>
      </c>
      <c r="K33" s="94">
        <f t="shared" si="21"/>
        <v>3.1874203144921377E-2</v>
      </c>
      <c r="L33" s="94">
        <f t="shared" si="21"/>
        <v>1.1970534069981584E-2</v>
      </c>
      <c r="M33" s="94">
        <f t="shared" si="21"/>
        <v>4.8873778155546109E-3</v>
      </c>
      <c r="N33" s="94">
        <f t="shared" si="21"/>
        <v>1.1333050007083156E-3</v>
      </c>
      <c r="O33" s="94">
        <f t="shared" si="21"/>
        <v>1.0624734381640458E-3</v>
      </c>
      <c r="P33" s="94">
        <f t="shared" si="21"/>
        <v>2.1957784388723614E-3</v>
      </c>
      <c r="Q33" s="94">
        <f t="shared" si="21"/>
        <v>1.6291259385182036E-3</v>
      </c>
      <c r="R33" s="94">
        <f t="shared" si="21"/>
        <v>5.3973650658733531E-2</v>
      </c>
      <c r="S33" s="94">
        <f t="shared" si="21"/>
        <v>1.3812154696132596E-2</v>
      </c>
      <c r="T33" s="94">
        <f t="shared" si="21"/>
        <v>3.7540728148462957E-3</v>
      </c>
      <c r="U33" s="94">
        <f t="shared" si="21"/>
        <v>2.4082731265051708E-3</v>
      </c>
      <c r="V33" s="94">
        <f t="shared" si="21"/>
        <v>3.7540728148462957E-3</v>
      </c>
      <c r="W33" s="94">
        <f t="shared" si="21"/>
        <v>1.841620626151013E-3</v>
      </c>
      <c r="X33" s="114"/>
    </row>
    <row r="34" spans="1:24" x14ac:dyDescent="0.2">
      <c r="A34" s="184"/>
      <c r="B34" s="5" t="s">
        <v>33</v>
      </c>
      <c r="C34" s="68">
        <f>'Staff in Post'!L34</f>
        <v>4.4775234254536826E-2</v>
      </c>
      <c r="D34" s="94">
        <f>D75/$C$75</f>
        <v>1.3245033112582781E-3</v>
      </c>
      <c r="E34" s="94">
        <f t="shared" ref="E34:W34" si="22">E75/$C$75</f>
        <v>9.8013245033112581E-2</v>
      </c>
      <c r="F34" s="94">
        <f t="shared" si="22"/>
        <v>0.15364238410596026</v>
      </c>
      <c r="G34" s="94">
        <f t="shared" si="22"/>
        <v>7.2847682119205295E-2</v>
      </c>
      <c r="H34" s="94">
        <f t="shared" si="22"/>
        <v>0.29801324503311261</v>
      </c>
      <c r="I34" s="94">
        <f t="shared" si="22"/>
        <v>0.15231788079470199</v>
      </c>
      <c r="J34" s="94">
        <f t="shared" si="22"/>
        <v>0.10066225165562914</v>
      </c>
      <c r="K34" s="94">
        <f t="shared" si="22"/>
        <v>3.7086092715231792E-2</v>
      </c>
      <c r="L34" s="94">
        <f t="shared" si="22"/>
        <v>7.9470198675496689E-3</v>
      </c>
      <c r="M34" s="94">
        <f t="shared" si="22"/>
        <v>7.9470198675496689E-3</v>
      </c>
      <c r="N34" s="94">
        <f t="shared" si="22"/>
        <v>0</v>
      </c>
      <c r="O34" s="94">
        <f t="shared" si="22"/>
        <v>0</v>
      </c>
      <c r="P34" s="94">
        <f t="shared" si="22"/>
        <v>2.6490066225165563E-3</v>
      </c>
      <c r="Q34" s="94">
        <f t="shared" si="22"/>
        <v>2.6490066225165563E-3</v>
      </c>
      <c r="R34" s="94">
        <f t="shared" si="22"/>
        <v>4.105960264900662E-2</v>
      </c>
      <c r="S34" s="94">
        <f t="shared" si="22"/>
        <v>1.456953642384106E-2</v>
      </c>
      <c r="T34" s="94">
        <f t="shared" si="22"/>
        <v>2.6490066225165563E-3</v>
      </c>
      <c r="U34" s="94">
        <f t="shared" si="22"/>
        <v>0</v>
      </c>
      <c r="V34" s="94">
        <f t="shared" si="22"/>
        <v>5.2980132450331126E-3</v>
      </c>
      <c r="W34" s="94">
        <f t="shared" si="22"/>
        <v>1.3245033112582781E-3</v>
      </c>
      <c r="X34" s="114"/>
    </row>
    <row r="35" spans="1:24" x14ac:dyDescent="0.2">
      <c r="A35" s="184"/>
      <c r="B35" s="5" t="s">
        <v>12</v>
      </c>
      <c r="C35" s="68">
        <f>'Staff in Post'!L35</f>
        <v>0.11795753765864073</v>
      </c>
      <c r="D35" s="94">
        <f>D76/$C$76</f>
        <v>5.0276520864756154E-4</v>
      </c>
      <c r="E35" s="94">
        <f t="shared" ref="E35:W35" si="23">E76/$C$76</f>
        <v>0.18200100553041729</v>
      </c>
      <c r="F35" s="94">
        <f t="shared" si="23"/>
        <v>0.14429361488185016</v>
      </c>
      <c r="G35" s="94">
        <f t="shared" si="23"/>
        <v>0.10407239819004525</v>
      </c>
      <c r="H35" s="94">
        <f t="shared" si="23"/>
        <v>0.1975867269984917</v>
      </c>
      <c r="I35" s="94">
        <f t="shared" si="23"/>
        <v>0.1126194067370538</v>
      </c>
      <c r="J35" s="94">
        <f t="shared" si="23"/>
        <v>8.2956259426847659E-2</v>
      </c>
      <c r="K35" s="94">
        <f t="shared" si="23"/>
        <v>2.0110608345902465E-2</v>
      </c>
      <c r="L35" s="94">
        <f t="shared" si="23"/>
        <v>1.2066365007541479E-2</v>
      </c>
      <c r="M35" s="94">
        <f t="shared" si="23"/>
        <v>7.5414781297134239E-3</v>
      </c>
      <c r="N35" s="94">
        <f t="shared" si="23"/>
        <v>2.5138260432378081E-3</v>
      </c>
      <c r="O35" s="94">
        <f t="shared" si="23"/>
        <v>0</v>
      </c>
      <c r="P35" s="94">
        <f t="shared" si="23"/>
        <v>1.5082956259426848E-3</v>
      </c>
      <c r="Q35" s="94">
        <f t="shared" si="23"/>
        <v>0</v>
      </c>
      <c r="R35" s="94">
        <f t="shared" si="23"/>
        <v>0.11161387631975868</v>
      </c>
      <c r="S35" s="94">
        <f t="shared" si="23"/>
        <v>7.5414781297134239E-3</v>
      </c>
      <c r="T35" s="94">
        <f t="shared" si="23"/>
        <v>1.0558069381598794E-2</v>
      </c>
      <c r="U35" s="94">
        <f t="shared" si="23"/>
        <v>1.5082956259426848E-3</v>
      </c>
      <c r="V35" s="94">
        <f t="shared" si="23"/>
        <v>5.0276520864756154E-4</v>
      </c>
      <c r="W35" s="94">
        <f t="shared" si="23"/>
        <v>5.0276520864756154E-4</v>
      </c>
      <c r="X35" s="114"/>
    </row>
    <row r="36" spans="1:24" x14ac:dyDescent="0.2">
      <c r="A36" s="184"/>
      <c r="B36" s="5" t="s">
        <v>13</v>
      </c>
      <c r="C36" s="69">
        <f>SUM(C33:C35)</f>
        <v>0.99999999999999989</v>
      </c>
      <c r="D36" s="94">
        <f>D77/$C$77</f>
        <v>2.9652473016249557E-4</v>
      </c>
      <c r="E36" s="94">
        <f t="shared" ref="E36:W36" si="24">E77/$C$77</f>
        <v>0.13533388684616296</v>
      </c>
      <c r="F36" s="94">
        <f t="shared" si="24"/>
        <v>0.1474914007828253</v>
      </c>
      <c r="G36" s="94">
        <f t="shared" si="24"/>
        <v>7.3893962756493889E-2</v>
      </c>
      <c r="H36" s="94">
        <f t="shared" si="24"/>
        <v>0.24451429249199383</v>
      </c>
      <c r="I36" s="94">
        <f t="shared" si="24"/>
        <v>0.15199857668129521</v>
      </c>
      <c r="J36" s="94">
        <f t="shared" si="24"/>
        <v>0.10775708694105088</v>
      </c>
      <c r="K36" s="94">
        <f t="shared" si="24"/>
        <v>3.0719962044834539E-2</v>
      </c>
      <c r="L36" s="94">
        <f t="shared" si="24"/>
        <v>1.1801684260467323E-2</v>
      </c>
      <c r="M36" s="94">
        <f t="shared" si="24"/>
        <v>5.3374451429249199E-3</v>
      </c>
      <c r="N36" s="94">
        <f t="shared" si="24"/>
        <v>1.2454038666824814E-3</v>
      </c>
      <c r="O36" s="94">
        <f t="shared" si="24"/>
        <v>8.8957419048748664E-4</v>
      </c>
      <c r="P36" s="94">
        <f t="shared" si="24"/>
        <v>2.134978057169968E-3</v>
      </c>
      <c r="Q36" s="94">
        <f t="shared" si="24"/>
        <v>1.4826236508124777E-3</v>
      </c>
      <c r="R36" s="94">
        <f t="shared" si="24"/>
        <v>6.0194520222986596E-2</v>
      </c>
      <c r="S36" s="94">
        <f t="shared" si="24"/>
        <v>1.3106393073182303E-2</v>
      </c>
      <c r="T36" s="94">
        <f t="shared" si="24"/>
        <v>4.5071758984699326E-3</v>
      </c>
      <c r="U36" s="94">
        <f t="shared" si="24"/>
        <v>2.1942830032024669E-3</v>
      </c>
      <c r="V36" s="94">
        <f t="shared" si="24"/>
        <v>3.4396868698849483E-3</v>
      </c>
      <c r="W36" s="94">
        <f t="shared" si="24"/>
        <v>1.660538488909975E-3</v>
      </c>
      <c r="X36" s="114"/>
    </row>
    <row r="37" spans="1:24" x14ac:dyDescent="0.2">
      <c r="A37" s="7"/>
      <c r="B37" s="10"/>
      <c r="C37" s="74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</row>
    <row r="38" spans="1:24" x14ac:dyDescent="0.2">
      <c r="B38" s="11" t="s">
        <v>34</v>
      </c>
    </row>
    <row r="40" spans="1:24" x14ac:dyDescent="0.2">
      <c r="B40" s="11"/>
    </row>
    <row r="42" spans="1:24" x14ac:dyDescent="0.2">
      <c r="A42" s="154" t="s">
        <v>106</v>
      </c>
      <c r="B42" s="154"/>
      <c r="C42" s="154"/>
      <c r="D42" s="154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</row>
    <row r="43" spans="1:24" ht="12.75" customHeight="1" x14ac:dyDescent="0.2"/>
    <row r="44" spans="1:24" s="118" customFormat="1" ht="12.75" customHeight="1" x14ac:dyDescent="0.2">
      <c r="A44" s="156" t="s">
        <v>0</v>
      </c>
      <c r="B44" s="156"/>
      <c r="C44" s="156" t="s">
        <v>35</v>
      </c>
      <c r="D44" s="187">
        <v>1</v>
      </c>
      <c r="E44" s="187">
        <v>2</v>
      </c>
      <c r="F44" s="187">
        <v>3</v>
      </c>
      <c r="G44" s="187">
        <v>4</v>
      </c>
      <c r="H44" s="187">
        <v>5</v>
      </c>
      <c r="I44" s="187">
        <v>6</v>
      </c>
      <c r="J44" s="187">
        <v>7</v>
      </c>
      <c r="K44" s="187" t="s">
        <v>2</v>
      </c>
      <c r="L44" s="187" t="s">
        <v>3</v>
      </c>
      <c r="M44" s="187" t="s">
        <v>4</v>
      </c>
      <c r="N44" s="187" t="s">
        <v>5</v>
      </c>
      <c r="O44" s="187">
        <v>9</v>
      </c>
      <c r="P44" s="185" t="s">
        <v>6</v>
      </c>
      <c r="Q44" s="189" t="s">
        <v>93</v>
      </c>
      <c r="R44" s="185" t="s">
        <v>7</v>
      </c>
      <c r="S44" s="189" t="s">
        <v>94</v>
      </c>
      <c r="T44" s="185" t="s">
        <v>8</v>
      </c>
      <c r="U44" s="185" t="s">
        <v>95</v>
      </c>
      <c r="V44" s="185" t="s">
        <v>96</v>
      </c>
      <c r="W44" s="185" t="s">
        <v>9</v>
      </c>
      <c r="X44" s="120"/>
    </row>
    <row r="45" spans="1:24" s="118" customFormat="1" ht="26.25" customHeight="1" x14ac:dyDescent="0.2">
      <c r="A45" s="156"/>
      <c r="B45" s="156"/>
      <c r="C45" s="156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6"/>
      <c r="Q45" s="190"/>
      <c r="R45" s="186"/>
      <c r="S45" s="190"/>
      <c r="T45" s="186"/>
      <c r="U45" s="186"/>
      <c r="V45" s="186"/>
      <c r="W45" s="186"/>
      <c r="X45" s="120"/>
    </row>
    <row r="46" spans="1:24" x14ac:dyDescent="0.2">
      <c r="A46" s="151" t="s">
        <v>108</v>
      </c>
      <c r="B46" s="2" t="s">
        <v>10</v>
      </c>
      <c r="C46" s="81">
        <f>'Staff in Post'!L45</f>
        <v>12999</v>
      </c>
      <c r="D46" s="135">
        <v>3</v>
      </c>
      <c r="E46" s="135">
        <v>1600</v>
      </c>
      <c r="F46" s="135">
        <v>1976</v>
      </c>
      <c r="G46" s="135">
        <v>1020</v>
      </c>
      <c r="H46" s="135">
        <v>3545</v>
      </c>
      <c r="I46" s="135">
        <v>2109</v>
      </c>
      <c r="J46" s="135">
        <v>1470</v>
      </c>
      <c r="K46" s="135">
        <v>386</v>
      </c>
      <c r="L46" s="135">
        <v>128</v>
      </c>
      <c r="M46" s="135">
        <v>53</v>
      </c>
      <c r="N46" s="135">
        <v>10</v>
      </c>
      <c r="O46" s="135">
        <v>11</v>
      </c>
      <c r="P46" s="135">
        <v>8</v>
      </c>
      <c r="Q46" s="135">
        <v>14</v>
      </c>
      <c r="R46" s="135">
        <v>428</v>
      </c>
      <c r="S46" s="135">
        <v>110</v>
      </c>
      <c r="T46" s="135">
        <v>42</v>
      </c>
      <c r="U46" s="135">
        <v>27</v>
      </c>
      <c r="V46" s="135">
        <v>48</v>
      </c>
      <c r="W46" s="135">
        <v>11</v>
      </c>
      <c r="X46" s="88"/>
    </row>
    <row r="47" spans="1:24" x14ac:dyDescent="0.2">
      <c r="A47" s="151"/>
      <c r="B47" s="5" t="s">
        <v>11</v>
      </c>
      <c r="C47" s="81">
        <f>'Staff in Post'!L46</f>
        <v>3863</v>
      </c>
      <c r="D47" s="135">
        <v>2</v>
      </c>
      <c r="E47" s="135">
        <v>682</v>
      </c>
      <c r="F47" s="135">
        <v>511</v>
      </c>
      <c r="G47" s="135">
        <v>226</v>
      </c>
      <c r="H47" s="135">
        <v>578</v>
      </c>
      <c r="I47" s="135">
        <v>454</v>
      </c>
      <c r="J47" s="135">
        <v>347</v>
      </c>
      <c r="K47" s="135">
        <v>132</v>
      </c>
      <c r="L47" s="135">
        <v>71</v>
      </c>
      <c r="M47" s="135">
        <v>37</v>
      </c>
      <c r="N47" s="135">
        <v>11</v>
      </c>
      <c r="O47" s="135">
        <v>4</v>
      </c>
      <c r="P47" s="135">
        <v>28</v>
      </c>
      <c r="Q47" s="135">
        <v>11</v>
      </c>
      <c r="R47" s="135">
        <v>587</v>
      </c>
      <c r="S47" s="135">
        <v>111</v>
      </c>
      <c r="T47" s="135">
        <v>34</v>
      </c>
      <c r="U47" s="135">
        <v>10</v>
      </c>
      <c r="V47" s="135">
        <v>10</v>
      </c>
      <c r="W47" s="135">
        <v>17</v>
      </c>
      <c r="X47" s="88"/>
    </row>
    <row r="48" spans="1:24" x14ac:dyDescent="0.2">
      <c r="A48" s="151"/>
      <c r="B48" s="2" t="s">
        <v>12</v>
      </c>
      <c r="C48" s="81">
        <f>'Staff in Post'!L47</f>
        <v>0</v>
      </c>
      <c r="D48" s="135">
        <v>0</v>
      </c>
      <c r="E48" s="135">
        <v>0</v>
      </c>
      <c r="F48" s="135">
        <v>0</v>
      </c>
      <c r="G48" s="135">
        <v>0</v>
      </c>
      <c r="H48" s="135">
        <v>0</v>
      </c>
      <c r="I48" s="135">
        <v>0</v>
      </c>
      <c r="J48" s="135">
        <v>0</v>
      </c>
      <c r="K48" s="135">
        <v>0</v>
      </c>
      <c r="L48" s="135">
        <v>0</v>
      </c>
      <c r="M48" s="135">
        <v>0</v>
      </c>
      <c r="N48" s="135">
        <v>0</v>
      </c>
      <c r="O48" s="135">
        <v>0</v>
      </c>
      <c r="P48" s="135">
        <v>0</v>
      </c>
      <c r="Q48" s="135">
        <v>0</v>
      </c>
      <c r="R48" s="135">
        <v>0</v>
      </c>
      <c r="S48" s="135">
        <v>0</v>
      </c>
      <c r="T48" s="135">
        <v>0</v>
      </c>
      <c r="U48" s="135">
        <v>0</v>
      </c>
      <c r="V48" s="135">
        <v>0</v>
      </c>
      <c r="W48" s="135">
        <v>0</v>
      </c>
      <c r="X48" s="88"/>
    </row>
    <row r="49" spans="1:24" x14ac:dyDescent="0.2">
      <c r="A49" s="151"/>
      <c r="B49" s="2" t="s">
        <v>13</v>
      </c>
      <c r="C49" s="81">
        <f>SUM(C46:C48)</f>
        <v>16862</v>
      </c>
      <c r="D49" s="135">
        <f>SUM(D46:D48)</f>
        <v>5</v>
      </c>
      <c r="E49" s="135">
        <f t="shared" ref="E49:W49" si="25">SUM(E46:E48)</f>
        <v>2282</v>
      </c>
      <c r="F49" s="135">
        <f t="shared" si="25"/>
        <v>2487</v>
      </c>
      <c r="G49" s="135">
        <f t="shared" si="25"/>
        <v>1246</v>
      </c>
      <c r="H49" s="135">
        <f t="shared" si="25"/>
        <v>4123</v>
      </c>
      <c r="I49" s="135">
        <f t="shared" si="25"/>
        <v>2563</v>
      </c>
      <c r="J49" s="135">
        <f t="shared" si="25"/>
        <v>1817</v>
      </c>
      <c r="K49" s="135">
        <f t="shared" si="25"/>
        <v>518</v>
      </c>
      <c r="L49" s="135">
        <f t="shared" si="25"/>
        <v>199</v>
      </c>
      <c r="M49" s="135">
        <f t="shared" si="25"/>
        <v>90</v>
      </c>
      <c r="N49" s="135">
        <f t="shared" si="25"/>
        <v>21</v>
      </c>
      <c r="O49" s="135">
        <f t="shared" si="25"/>
        <v>15</v>
      </c>
      <c r="P49" s="135">
        <f t="shared" si="25"/>
        <v>36</v>
      </c>
      <c r="Q49" s="135">
        <f t="shared" si="25"/>
        <v>25</v>
      </c>
      <c r="R49" s="135">
        <f t="shared" si="25"/>
        <v>1015</v>
      </c>
      <c r="S49" s="135">
        <f t="shared" si="25"/>
        <v>221</v>
      </c>
      <c r="T49" s="135">
        <f t="shared" si="25"/>
        <v>76</v>
      </c>
      <c r="U49" s="135">
        <f t="shared" si="25"/>
        <v>37</v>
      </c>
      <c r="V49" s="135">
        <f t="shared" si="25"/>
        <v>58</v>
      </c>
      <c r="W49" s="135">
        <f t="shared" si="25"/>
        <v>28</v>
      </c>
      <c r="X49" s="88"/>
    </row>
    <row r="50" spans="1:24" x14ac:dyDescent="0.2">
      <c r="A50" s="6"/>
      <c r="B50" s="7"/>
      <c r="C50" s="48">
        <v>0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88"/>
    </row>
    <row r="51" spans="1:24" x14ac:dyDescent="0.2">
      <c r="A51" s="151" t="s">
        <v>14</v>
      </c>
      <c r="B51" s="2" t="s">
        <v>15</v>
      </c>
      <c r="C51" s="81">
        <f>'Staff in Post'!L50</f>
        <v>14419</v>
      </c>
      <c r="D51" s="135">
        <v>0</v>
      </c>
      <c r="E51" s="135">
        <v>1783</v>
      </c>
      <c r="F51" s="135">
        <v>2083</v>
      </c>
      <c r="G51" s="135">
        <v>992</v>
      </c>
      <c r="H51" s="135">
        <v>3625</v>
      </c>
      <c r="I51" s="135">
        <v>2289</v>
      </c>
      <c r="J51" s="135">
        <v>1619</v>
      </c>
      <c r="K51" s="135">
        <v>460</v>
      </c>
      <c r="L51" s="135">
        <v>179</v>
      </c>
      <c r="M51" s="135">
        <v>76</v>
      </c>
      <c r="N51" s="135">
        <v>17</v>
      </c>
      <c r="O51" s="135">
        <v>14</v>
      </c>
      <c r="P51" s="135">
        <v>36</v>
      </c>
      <c r="Q51" s="135">
        <v>24</v>
      </c>
      <c r="R51" s="135">
        <v>837</v>
      </c>
      <c r="S51" s="135">
        <v>214</v>
      </c>
      <c r="T51" s="135">
        <v>58</v>
      </c>
      <c r="U51" s="135">
        <v>36</v>
      </c>
      <c r="V51" s="135">
        <v>49</v>
      </c>
      <c r="W51" s="135">
        <v>28</v>
      </c>
      <c r="X51" s="88"/>
    </row>
    <row r="52" spans="1:24" x14ac:dyDescent="0.2">
      <c r="A52" s="151"/>
      <c r="B52" s="5" t="s">
        <v>17</v>
      </c>
      <c r="C52" s="81">
        <f>'Staff in Post'!L51</f>
        <v>718</v>
      </c>
      <c r="D52" s="135">
        <v>4</v>
      </c>
      <c r="E52" s="135">
        <v>170</v>
      </c>
      <c r="F52" s="135">
        <v>136</v>
      </c>
      <c r="G52" s="135">
        <v>66</v>
      </c>
      <c r="H52" s="135">
        <v>165</v>
      </c>
      <c r="I52" s="135">
        <v>92</v>
      </c>
      <c r="J52" s="135">
        <v>40</v>
      </c>
      <c r="K52" s="135">
        <v>12</v>
      </c>
      <c r="L52" s="135">
        <v>3</v>
      </c>
      <c r="M52" s="135">
        <v>1</v>
      </c>
      <c r="N52" s="135">
        <v>0</v>
      </c>
      <c r="O52" s="135">
        <v>1</v>
      </c>
      <c r="P52" s="135">
        <v>0</v>
      </c>
      <c r="Q52" s="135">
        <v>1</v>
      </c>
      <c r="R52" s="135">
        <v>15</v>
      </c>
      <c r="S52" s="135">
        <v>4</v>
      </c>
      <c r="T52" s="135">
        <v>1</v>
      </c>
      <c r="U52" s="135">
        <v>0</v>
      </c>
      <c r="V52" s="135">
        <v>7</v>
      </c>
      <c r="W52" s="135">
        <v>0</v>
      </c>
      <c r="X52" s="88"/>
    </row>
    <row r="53" spans="1:24" x14ac:dyDescent="0.2">
      <c r="A53" s="151"/>
      <c r="B53" s="5" t="s">
        <v>12</v>
      </c>
      <c r="C53" s="81">
        <f>'Staff in Post'!L52</f>
        <v>1725</v>
      </c>
      <c r="D53" s="135">
        <v>1</v>
      </c>
      <c r="E53" s="135">
        <v>329</v>
      </c>
      <c r="F53" s="135">
        <v>268</v>
      </c>
      <c r="G53" s="135">
        <v>188</v>
      </c>
      <c r="H53" s="135">
        <v>333</v>
      </c>
      <c r="I53" s="135">
        <v>182</v>
      </c>
      <c r="J53" s="135">
        <v>158</v>
      </c>
      <c r="K53" s="135">
        <v>46</v>
      </c>
      <c r="L53" s="135">
        <v>17</v>
      </c>
      <c r="M53" s="135">
        <v>13</v>
      </c>
      <c r="N53" s="135">
        <v>4</v>
      </c>
      <c r="O53" s="135">
        <v>0</v>
      </c>
      <c r="P53" s="135">
        <v>0</v>
      </c>
      <c r="Q53" s="135">
        <v>0</v>
      </c>
      <c r="R53" s="135">
        <v>163</v>
      </c>
      <c r="S53" s="135">
        <v>3</v>
      </c>
      <c r="T53" s="135">
        <v>17</v>
      </c>
      <c r="U53" s="135">
        <v>1</v>
      </c>
      <c r="V53" s="135">
        <v>2</v>
      </c>
      <c r="W53" s="135">
        <v>0</v>
      </c>
      <c r="X53" s="88"/>
    </row>
    <row r="54" spans="1:24" x14ac:dyDescent="0.2">
      <c r="A54" s="153"/>
      <c r="B54" s="2" t="s">
        <v>18</v>
      </c>
      <c r="C54" s="81">
        <f>SUM(C51:C53)</f>
        <v>16862</v>
      </c>
      <c r="D54" s="135">
        <f>SUM(D51:D53)</f>
        <v>5</v>
      </c>
      <c r="E54" s="135">
        <f t="shared" ref="E54" si="26">SUM(E51:E53)</f>
        <v>2282</v>
      </c>
      <c r="F54" s="135">
        <f t="shared" ref="F54" si="27">SUM(F51:F53)</f>
        <v>2487</v>
      </c>
      <c r="G54" s="135">
        <f t="shared" ref="G54" si="28">SUM(G51:G53)</f>
        <v>1246</v>
      </c>
      <c r="H54" s="135">
        <f t="shared" ref="H54" si="29">SUM(H51:H53)</f>
        <v>4123</v>
      </c>
      <c r="I54" s="135">
        <f t="shared" ref="I54" si="30">SUM(I51:I53)</f>
        <v>2563</v>
      </c>
      <c r="J54" s="135">
        <f t="shared" ref="J54" si="31">SUM(J51:J53)</f>
        <v>1817</v>
      </c>
      <c r="K54" s="135">
        <f t="shared" ref="K54" si="32">SUM(K51:K53)</f>
        <v>518</v>
      </c>
      <c r="L54" s="135">
        <f t="shared" ref="L54" si="33">SUM(L51:L53)</f>
        <v>199</v>
      </c>
      <c r="M54" s="135">
        <f t="shared" ref="M54" si="34">SUM(M51:M53)</f>
        <v>90</v>
      </c>
      <c r="N54" s="135">
        <f t="shared" ref="N54" si="35">SUM(N51:N53)</f>
        <v>21</v>
      </c>
      <c r="O54" s="135">
        <f t="shared" ref="O54" si="36">SUM(O51:O53)</f>
        <v>15</v>
      </c>
      <c r="P54" s="135">
        <f t="shared" ref="P54:Q54" si="37">SUM(P51:P53)</f>
        <v>36</v>
      </c>
      <c r="Q54" s="135">
        <f t="shared" si="37"/>
        <v>25</v>
      </c>
      <c r="R54" s="135">
        <f t="shared" ref="R54" si="38">SUM(R51:R53)</f>
        <v>1015</v>
      </c>
      <c r="S54" s="135">
        <f t="shared" ref="S54" si="39">SUM(S51:S53)</f>
        <v>221</v>
      </c>
      <c r="T54" s="135">
        <f t="shared" ref="T54" si="40">SUM(T51:T53)</f>
        <v>76</v>
      </c>
      <c r="U54" s="135">
        <f t="shared" ref="U54:W54" si="41">SUM(U51:U53)</f>
        <v>37</v>
      </c>
      <c r="V54" s="135">
        <f t="shared" si="41"/>
        <v>58</v>
      </c>
      <c r="W54" s="135">
        <f t="shared" si="41"/>
        <v>28</v>
      </c>
      <c r="X54" s="88"/>
    </row>
    <row r="55" spans="1:24" x14ac:dyDescent="0.2">
      <c r="A55" s="6"/>
      <c r="B55" s="7"/>
      <c r="C55" s="48">
        <v>0</v>
      </c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88"/>
    </row>
    <row r="56" spans="1:24" x14ac:dyDescent="0.2">
      <c r="A56" s="184" t="s">
        <v>19</v>
      </c>
      <c r="B56" s="2" t="s">
        <v>20</v>
      </c>
      <c r="C56" s="81">
        <f>'Staff in Post'!L55</f>
        <v>2957</v>
      </c>
      <c r="D56" s="135">
        <v>0</v>
      </c>
      <c r="E56" s="135">
        <v>293</v>
      </c>
      <c r="F56" s="135">
        <v>364</v>
      </c>
      <c r="G56" s="135">
        <v>93</v>
      </c>
      <c r="H56" s="135">
        <v>1344</v>
      </c>
      <c r="I56" s="135">
        <v>276</v>
      </c>
      <c r="J56" s="135">
        <v>103</v>
      </c>
      <c r="K56" s="135">
        <v>25</v>
      </c>
      <c r="L56" s="135">
        <v>5</v>
      </c>
      <c r="M56" s="135">
        <v>0</v>
      </c>
      <c r="N56" s="135">
        <v>1</v>
      </c>
      <c r="O56" s="135">
        <v>1</v>
      </c>
      <c r="P56" s="135">
        <v>0</v>
      </c>
      <c r="Q56" s="135">
        <v>0</v>
      </c>
      <c r="R56" s="135">
        <v>260</v>
      </c>
      <c r="S56" s="135">
        <v>119</v>
      </c>
      <c r="T56" s="135">
        <v>18</v>
      </c>
      <c r="U56" s="135">
        <v>18</v>
      </c>
      <c r="V56" s="135">
        <v>17</v>
      </c>
      <c r="W56" s="135">
        <v>20</v>
      </c>
      <c r="X56" s="88"/>
    </row>
    <row r="57" spans="1:24" x14ac:dyDescent="0.2">
      <c r="A57" s="184"/>
      <c r="B57" s="5" t="s">
        <v>21</v>
      </c>
      <c r="C57" s="81">
        <f>'Staff in Post'!L56</f>
        <v>13689</v>
      </c>
      <c r="D57" s="135">
        <v>5</v>
      </c>
      <c r="E57" s="135">
        <v>1956</v>
      </c>
      <c r="F57" s="135">
        <v>2104</v>
      </c>
      <c r="G57" s="135">
        <v>1139</v>
      </c>
      <c r="H57" s="135">
        <v>2728</v>
      </c>
      <c r="I57" s="135">
        <v>2257</v>
      </c>
      <c r="J57" s="135">
        <v>1696</v>
      </c>
      <c r="K57" s="135">
        <v>484</v>
      </c>
      <c r="L57" s="135">
        <v>193</v>
      </c>
      <c r="M57" s="135">
        <v>89</v>
      </c>
      <c r="N57" s="135">
        <v>20</v>
      </c>
      <c r="O57" s="135">
        <v>14</v>
      </c>
      <c r="P57" s="135">
        <v>35</v>
      </c>
      <c r="Q57" s="135">
        <v>25</v>
      </c>
      <c r="R57" s="135">
        <v>726</v>
      </c>
      <c r="S57" s="135">
        <v>98</v>
      </c>
      <c r="T57" s="135">
        <v>54</v>
      </c>
      <c r="U57" s="135">
        <v>18</v>
      </c>
      <c r="V57" s="135">
        <v>40</v>
      </c>
      <c r="W57" s="135">
        <v>8</v>
      </c>
      <c r="X57" s="88"/>
    </row>
    <row r="58" spans="1:24" x14ac:dyDescent="0.2">
      <c r="A58" s="184"/>
      <c r="B58" s="5" t="s">
        <v>12</v>
      </c>
      <c r="C58" s="81">
        <f>'Staff in Post'!L57</f>
        <v>216</v>
      </c>
      <c r="D58" s="135">
        <v>0</v>
      </c>
      <c r="E58" s="135">
        <v>33</v>
      </c>
      <c r="F58" s="135">
        <v>19</v>
      </c>
      <c r="G58" s="135">
        <v>14</v>
      </c>
      <c r="H58" s="135">
        <v>51</v>
      </c>
      <c r="I58" s="135">
        <v>30</v>
      </c>
      <c r="J58" s="135">
        <v>18</v>
      </c>
      <c r="K58" s="135">
        <v>9</v>
      </c>
      <c r="L58" s="135">
        <v>1</v>
      </c>
      <c r="M58" s="135">
        <v>1</v>
      </c>
      <c r="N58" s="135">
        <v>0</v>
      </c>
      <c r="O58" s="135">
        <v>0</v>
      </c>
      <c r="P58" s="135">
        <v>1</v>
      </c>
      <c r="Q58" s="135">
        <v>0</v>
      </c>
      <c r="R58" s="135">
        <v>29</v>
      </c>
      <c r="S58" s="135">
        <v>4</v>
      </c>
      <c r="T58" s="135">
        <v>4</v>
      </c>
      <c r="U58" s="135">
        <v>1</v>
      </c>
      <c r="V58" s="135">
        <v>1</v>
      </c>
      <c r="W58" s="135">
        <v>0</v>
      </c>
      <c r="X58" s="88"/>
    </row>
    <row r="59" spans="1:24" x14ac:dyDescent="0.2">
      <c r="A59" s="184"/>
      <c r="B59" s="2" t="s">
        <v>18</v>
      </c>
      <c r="C59" s="81">
        <f>SUM(C56:C58)</f>
        <v>16862</v>
      </c>
      <c r="D59" s="135">
        <f>SUM(D56:D58)</f>
        <v>5</v>
      </c>
      <c r="E59" s="135">
        <f t="shared" ref="E59" si="42">SUM(E56:E58)</f>
        <v>2282</v>
      </c>
      <c r="F59" s="135">
        <f t="shared" ref="F59" si="43">SUM(F56:F58)</f>
        <v>2487</v>
      </c>
      <c r="G59" s="135">
        <f t="shared" ref="G59" si="44">SUM(G56:G58)</f>
        <v>1246</v>
      </c>
      <c r="H59" s="135">
        <f t="shared" ref="H59" si="45">SUM(H56:H58)</f>
        <v>4123</v>
      </c>
      <c r="I59" s="135">
        <f t="shared" ref="I59" si="46">SUM(I56:I58)</f>
        <v>2563</v>
      </c>
      <c r="J59" s="135">
        <f t="shared" ref="J59" si="47">SUM(J56:J58)</f>
        <v>1817</v>
      </c>
      <c r="K59" s="135">
        <f t="shared" ref="K59" si="48">SUM(K56:K58)</f>
        <v>518</v>
      </c>
      <c r="L59" s="135">
        <f t="shared" ref="L59" si="49">SUM(L56:L58)</f>
        <v>199</v>
      </c>
      <c r="M59" s="135">
        <f t="shared" ref="M59" si="50">SUM(M56:M58)</f>
        <v>90</v>
      </c>
      <c r="N59" s="135">
        <f t="shared" ref="N59" si="51">SUM(N56:N58)</f>
        <v>21</v>
      </c>
      <c r="O59" s="135">
        <f t="shared" ref="O59" si="52">SUM(O56:O58)</f>
        <v>15</v>
      </c>
      <c r="P59" s="135">
        <f t="shared" ref="P59:Q59" si="53">SUM(P56:P58)</f>
        <v>36</v>
      </c>
      <c r="Q59" s="135">
        <f t="shared" si="53"/>
        <v>25</v>
      </c>
      <c r="R59" s="135">
        <f t="shared" ref="R59" si="54">SUM(R56:R58)</f>
        <v>1015</v>
      </c>
      <c r="S59" s="135">
        <f t="shared" ref="S59" si="55">SUM(S56:S58)</f>
        <v>221</v>
      </c>
      <c r="T59" s="135">
        <f t="shared" ref="T59" si="56">SUM(T56:T58)</f>
        <v>76</v>
      </c>
      <c r="U59" s="135">
        <f t="shared" ref="U59:W59" si="57">SUM(U56:U58)</f>
        <v>37</v>
      </c>
      <c r="V59" s="135">
        <f t="shared" si="57"/>
        <v>58</v>
      </c>
      <c r="W59" s="135">
        <f t="shared" si="57"/>
        <v>28</v>
      </c>
      <c r="X59" s="88"/>
    </row>
    <row r="60" spans="1:24" x14ac:dyDescent="0.2">
      <c r="A60" s="9"/>
      <c r="B60" s="7"/>
      <c r="C60" s="48">
        <v>0</v>
      </c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88"/>
    </row>
    <row r="61" spans="1:24" x14ac:dyDescent="0.2">
      <c r="A61" s="184" t="s">
        <v>22</v>
      </c>
      <c r="B61" s="2" t="s">
        <v>23</v>
      </c>
      <c r="C61" s="81">
        <f>'Staff in Post'!L60</f>
        <v>8014</v>
      </c>
      <c r="D61" s="135">
        <v>3</v>
      </c>
      <c r="E61" s="137">
        <v>1045</v>
      </c>
      <c r="F61" s="135">
        <v>1154</v>
      </c>
      <c r="G61" s="135">
        <v>559</v>
      </c>
      <c r="H61" s="135">
        <v>2148</v>
      </c>
      <c r="I61" s="135">
        <v>1243</v>
      </c>
      <c r="J61" s="135">
        <v>966</v>
      </c>
      <c r="K61" s="135">
        <v>243</v>
      </c>
      <c r="L61" s="135">
        <v>87</v>
      </c>
      <c r="M61" s="135">
        <v>42</v>
      </c>
      <c r="N61" s="135">
        <v>10</v>
      </c>
      <c r="O61" s="135">
        <v>10</v>
      </c>
      <c r="P61" s="135">
        <v>16</v>
      </c>
      <c r="Q61" s="135">
        <v>18</v>
      </c>
      <c r="R61" s="135">
        <v>353</v>
      </c>
      <c r="S61" s="135">
        <v>48</v>
      </c>
      <c r="T61" s="135">
        <v>33</v>
      </c>
      <c r="U61" s="135">
        <v>12</v>
      </c>
      <c r="V61" s="135">
        <v>23</v>
      </c>
      <c r="W61" s="135">
        <v>1</v>
      </c>
      <c r="X61" s="88"/>
    </row>
    <row r="62" spans="1:24" x14ac:dyDescent="0.2">
      <c r="A62" s="184"/>
      <c r="B62" s="2" t="s">
        <v>24</v>
      </c>
      <c r="C62" s="81">
        <f>'Staff in Post'!L61</f>
        <v>458</v>
      </c>
      <c r="D62" s="135">
        <v>0</v>
      </c>
      <c r="E62" s="137">
        <v>55</v>
      </c>
      <c r="F62" s="135">
        <v>63</v>
      </c>
      <c r="G62" s="135">
        <v>24</v>
      </c>
      <c r="H62" s="135">
        <v>95</v>
      </c>
      <c r="I62" s="135">
        <v>28</v>
      </c>
      <c r="J62" s="135">
        <v>17</v>
      </c>
      <c r="K62" s="135">
        <v>4</v>
      </c>
      <c r="L62" s="135">
        <v>0</v>
      </c>
      <c r="M62" s="135">
        <v>0</v>
      </c>
      <c r="N62" s="135">
        <v>0</v>
      </c>
      <c r="O62" s="135">
        <v>2</v>
      </c>
      <c r="P62" s="135">
        <v>0</v>
      </c>
      <c r="Q62" s="135">
        <v>0</v>
      </c>
      <c r="R62" s="135">
        <v>77</v>
      </c>
      <c r="S62" s="135">
        <v>56</v>
      </c>
      <c r="T62" s="135">
        <v>6</v>
      </c>
      <c r="U62" s="135">
        <v>8</v>
      </c>
      <c r="V62" s="135">
        <v>8</v>
      </c>
      <c r="W62" s="135">
        <v>15</v>
      </c>
      <c r="X62" s="88"/>
    </row>
    <row r="63" spans="1:24" x14ac:dyDescent="0.2">
      <c r="A63" s="184"/>
      <c r="B63" s="2" t="s">
        <v>25</v>
      </c>
      <c r="C63" s="81">
        <f>'Staff in Post'!L62</f>
        <v>3574</v>
      </c>
      <c r="D63" s="135">
        <v>0</v>
      </c>
      <c r="E63" s="137">
        <v>351</v>
      </c>
      <c r="F63" s="135">
        <v>455</v>
      </c>
      <c r="G63" s="135">
        <v>250</v>
      </c>
      <c r="H63" s="135">
        <v>878</v>
      </c>
      <c r="I63" s="135">
        <v>666</v>
      </c>
      <c r="J63" s="135">
        <v>436</v>
      </c>
      <c r="K63" s="135">
        <v>139</v>
      </c>
      <c r="L63" s="135">
        <v>51</v>
      </c>
      <c r="M63" s="135">
        <v>24</v>
      </c>
      <c r="N63" s="135">
        <v>4</v>
      </c>
      <c r="O63" s="135">
        <v>1</v>
      </c>
      <c r="P63" s="135">
        <v>13</v>
      </c>
      <c r="Q63" s="135">
        <v>3</v>
      </c>
      <c r="R63" s="135">
        <v>216</v>
      </c>
      <c r="S63" s="135">
        <v>59</v>
      </c>
      <c r="T63" s="135">
        <v>6</v>
      </c>
      <c r="U63" s="135">
        <v>7</v>
      </c>
      <c r="V63" s="135">
        <v>11</v>
      </c>
      <c r="W63" s="135">
        <v>4</v>
      </c>
      <c r="X63" s="88"/>
    </row>
    <row r="64" spans="1:24" x14ac:dyDescent="0.2">
      <c r="A64" s="184"/>
      <c r="B64" s="5" t="s">
        <v>26</v>
      </c>
      <c r="C64" s="81">
        <f>'Staff in Post'!L63</f>
        <v>1877</v>
      </c>
      <c r="D64" s="135">
        <v>1</v>
      </c>
      <c r="E64" s="137">
        <v>306</v>
      </c>
      <c r="F64" s="135">
        <v>339</v>
      </c>
      <c r="G64" s="135">
        <v>145</v>
      </c>
      <c r="H64" s="135">
        <v>468</v>
      </c>
      <c r="I64" s="135">
        <v>236</v>
      </c>
      <c r="J64" s="135">
        <v>136</v>
      </c>
      <c r="K64" s="135">
        <v>46</v>
      </c>
      <c r="L64" s="135">
        <v>18</v>
      </c>
      <c r="M64" s="135">
        <v>5</v>
      </c>
      <c r="N64" s="135">
        <v>1</v>
      </c>
      <c r="O64" s="135">
        <v>1</v>
      </c>
      <c r="P64" s="135">
        <v>2</v>
      </c>
      <c r="Q64" s="135">
        <v>1</v>
      </c>
      <c r="R64" s="135">
        <v>106</v>
      </c>
      <c r="S64" s="135">
        <v>40</v>
      </c>
      <c r="T64" s="135">
        <v>9</v>
      </c>
      <c r="U64" s="135">
        <v>7</v>
      </c>
      <c r="V64" s="135">
        <v>6</v>
      </c>
      <c r="W64" s="135">
        <v>4</v>
      </c>
      <c r="X64" s="88"/>
    </row>
    <row r="65" spans="1:24" x14ac:dyDescent="0.2">
      <c r="A65" s="184"/>
      <c r="B65" s="2" t="s">
        <v>12</v>
      </c>
      <c r="C65" s="81">
        <f>'Staff in Post'!L64</f>
        <v>2939</v>
      </c>
      <c r="D65" s="138">
        <v>1</v>
      </c>
      <c r="E65" s="137">
        <v>525</v>
      </c>
      <c r="F65" s="135">
        <v>476</v>
      </c>
      <c r="G65" s="135">
        <v>268</v>
      </c>
      <c r="H65" s="135">
        <v>534</v>
      </c>
      <c r="I65" s="135">
        <v>390</v>
      </c>
      <c r="J65" s="135">
        <v>262</v>
      </c>
      <c r="K65" s="135">
        <v>86</v>
      </c>
      <c r="L65" s="135">
        <v>43</v>
      </c>
      <c r="M65" s="135">
        <v>19</v>
      </c>
      <c r="N65" s="135">
        <v>6</v>
      </c>
      <c r="O65" s="135">
        <v>1</v>
      </c>
      <c r="P65" s="135">
        <v>5</v>
      </c>
      <c r="Q65" s="135">
        <v>3</v>
      </c>
      <c r="R65" s="135">
        <v>263</v>
      </c>
      <c r="S65" s="135">
        <v>18</v>
      </c>
      <c r="T65" s="135">
        <v>22</v>
      </c>
      <c r="U65" s="135">
        <v>3</v>
      </c>
      <c r="V65" s="135">
        <v>10</v>
      </c>
      <c r="W65" s="135">
        <v>4</v>
      </c>
      <c r="X65" s="88"/>
    </row>
    <row r="66" spans="1:24" x14ac:dyDescent="0.2">
      <c r="A66" s="184"/>
      <c r="B66" s="2" t="s">
        <v>18</v>
      </c>
      <c r="C66" s="81">
        <f>SUM(C61:C65)</f>
        <v>16862</v>
      </c>
      <c r="D66" s="135">
        <f>SUM(D61:D65)</f>
        <v>5</v>
      </c>
      <c r="E66" s="135">
        <f t="shared" ref="E66:W66" si="58">SUM(E61:E65)</f>
        <v>2282</v>
      </c>
      <c r="F66" s="135">
        <f t="shared" si="58"/>
        <v>2487</v>
      </c>
      <c r="G66" s="135">
        <f t="shared" si="58"/>
        <v>1246</v>
      </c>
      <c r="H66" s="135">
        <f t="shared" si="58"/>
        <v>4123</v>
      </c>
      <c r="I66" s="135">
        <f t="shared" si="58"/>
        <v>2563</v>
      </c>
      <c r="J66" s="135">
        <f t="shared" si="58"/>
        <v>1817</v>
      </c>
      <c r="K66" s="135">
        <f t="shared" si="58"/>
        <v>518</v>
      </c>
      <c r="L66" s="135">
        <f t="shared" si="58"/>
        <v>199</v>
      </c>
      <c r="M66" s="135">
        <f t="shared" si="58"/>
        <v>90</v>
      </c>
      <c r="N66" s="135">
        <f t="shared" si="58"/>
        <v>21</v>
      </c>
      <c r="O66" s="135">
        <f t="shared" si="58"/>
        <v>15</v>
      </c>
      <c r="P66" s="135">
        <f t="shared" si="58"/>
        <v>36</v>
      </c>
      <c r="Q66" s="135">
        <f t="shared" si="58"/>
        <v>25</v>
      </c>
      <c r="R66" s="135">
        <f t="shared" si="58"/>
        <v>1015</v>
      </c>
      <c r="S66" s="135">
        <f t="shared" si="58"/>
        <v>221</v>
      </c>
      <c r="T66" s="135">
        <f t="shared" si="58"/>
        <v>76</v>
      </c>
      <c r="U66" s="135">
        <f t="shared" si="58"/>
        <v>37</v>
      </c>
      <c r="V66" s="135">
        <f t="shared" si="58"/>
        <v>58</v>
      </c>
      <c r="W66" s="135">
        <f t="shared" si="58"/>
        <v>28</v>
      </c>
      <c r="X66" s="88"/>
    </row>
    <row r="67" spans="1:24" x14ac:dyDescent="0.2">
      <c r="A67" s="9"/>
      <c r="B67" s="7"/>
      <c r="C67" s="48">
        <v>0</v>
      </c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88"/>
    </row>
    <row r="68" spans="1:24" x14ac:dyDescent="0.2">
      <c r="A68" s="184" t="s">
        <v>27</v>
      </c>
      <c r="B68" s="2" t="s">
        <v>28</v>
      </c>
      <c r="C68" s="81">
        <f>'Staff in Post'!L67</f>
        <v>3143</v>
      </c>
      <c r="D68" s="135">
        <v>2</v>
      </c>
      <c r="E68" s="135">
        <v>420</v>
      </c>
      <c r="F68" s="135">
        <v>473</v>
      </c>
      <c r="G68" s="135">
        <v>205</v>
      </c>
      <c r="H68" s="135">
        <v>1391</v>
      </c>
      <c r="I68" s="135">
        <v>420</v>
      </c>
      <c r="J68" s="135">
        <v>116</v>
      </c>
      <c r="K68" s="135">
        <v>13</v>
      </c>
      <c r="L68" s="135">
        <v>2</v>
      </c>
      <c r="M68" s="135">
        <v>0</v>
      </c>
      <c r="N68" s="135">
        <v>0</v>
      </c>
      <c r="O68" s="135">
        <v>0</v>
      </c>
      <c r="P68" s="135">
        <v>14</v>
      </c>
      <c r="Q68" s="135">
        <v>0</v>
      </c>
      <c r="R68" s="135">
        <v>0</v>
      </c>
      <c r="S68" s="135">
        <v>71</v>
      </c>
      <c r="T68" s="135">
        <v>1</v>
      </c>
      <c r="U68" s="135">
        <v>1</v>
      </c>
      <c r="V68" s="135">
        <v>14</v>
      </c>
      <c r="W68" s="135">
        <v>0</v>
      </c>
      <c r="X68" s="88"/>
    </row>
    <row r="69" spans="1:24" x14ac:dyDescent="0.2">
      <c r="A69" s="184"/>
      <c r="B69" s="5" t="s">
        <v>29</v>
      </c>
      <c r="C69" s="81">
        <f>'Staff in Post'!L68</f>
        <v>11874</v>
      </c>
      <c r="D69" s="135">
        <v>3</v>
      </c>
      <c r="E69" s="135">
        <v>1311</v>
      </c>
      <c r="F69" s="135">
        <v>1627</v>
      </c>
      <c r="G69" s="135">
        <v>904</v>
      </c>
      <c r="H69" s="135">
        <v>2476</v>
      </c>
      <c r="I69" s="135">
        <v>1946</v>
      </c>
      <c r="J69" s="135">
        <v>1576</v>
      </c>
      <c r="K69" s="135">
        <v>478</v>
      </c>
      <c r="L69" s="135">
        <v>186</v>
      </c>
      <c r="M69" s="135">
        <v>80</v>
      </c>
      <c r="N69" s="135">
        <v>21</v>
      </c>
      <c r="O69" s="135">
        <v>12</v>
      </c>
      <c r="P69" s="135">
        <v>21</v>
      </c>
      <c r="Q69" s="135">
        <v>22</v>
      </c>
      <c r="R69" s="135">
        <v>901</v>
      </c>
      <c r="S69" s="135">
        <v>150</v>
      </c>
      <c r="T69" s="135">
        <v>60</v>
      </c>
      <c r="U69" s="135">
        <v>36</v>
      </c>
      <c r="V69" s="135">
        <v>38</v>
      </c>
      <c r="W69" s="135">
        <v>26</v>
      </c>
      <c r="X69" s="88"/>
    </row>
    <row r="70" spans="1:24" x14ac:dyDescent="0.2">
      <c r="A70" s="184"/>
      <c r="B70" s="5" t="s">
        <v>30</v>
      </c>
      <c r="C70" s="81">
        <f>'Staff in Post'!L69</f>
        <v>1845</v>
      </c>
      <c r="D70" s="135">
        <v>0</v>
      </c>
      <c r="E70" s="135">
        <v>551</v>
      </c>
      <c r="F70" s="135">
        <v>387</v>
      </c>
      <c r="G70" s="135">
        <v>137</v>
      </c>
      <c r="H70" s="135">
        <v>256</v>
      </c>
      <c r="I70" s="135">
        <v>197</v>
      </c>
      <c r="J70" s="135">
        <v>125</v>
      </c>
      <c r="K70" s="135">
        <v>27</v>
      </c>
      <c r="L70" s="135">
        <v>11</v>
      </c>
      <c r="M70" s="135">
        <v>10</v>
      </c>
      <c r="N70" s="135">
        <v>0</v>
      </c>
      <c r="O70" s="135">
        <v>3</v>
      </c>
      <c r="P70" s="135">
        <v>1</v>
      </c>
      <c r="Q70" s="135">
        <v>3</v>
      </c>
      <c r="R70" s="135">
        <v>114</v>
      </c>
      <c r="S70" s="135">
        <v>0</v>
      </c>
      <c r="T70" s="135">
        <v>15</v>
      </c>
      <c r="U70" s="135">
        <v>0</v>
      </c>
      <c r="V70" s="135">
        <v>6</v>
      </c>
      <c r="W70" s="135">
        <v>2</v>
      </c>
      <c r="X70" s="88"/>
    </row>
    <row r="71" spans="1:24" x14ac:dyDescent="0.2">
      <c r="A71" s="184"/>
      <c r="B71" s="2" t="s">
        <v>12</v>
      </c>
      <c r="C71" s="81">
        <f>'Staff in Post'!L70</f>
        <v>0</v>
      </c>
      <c r="D71" s="135">
        <v>0</v>
      </c>
      <c r="E71" s="135">
        <v>0</v>
      </c>
      <c r="F71" s="135">
        <v>0</v>
      </c>
      <c r="G71" s="135">
        <v>0</v>
      </c>
      <c r="H71" s="135">
        <v>0</v>
      </c>
      <c r="I71" s="135">
        <v>0</v>
      </c>
      <c r="J71" s="135">
        <v>0</v>
      </c>
      <c r="K71" s="135">
        <v>0</v>
      </c>
      <c r="L71" s="135">
        <v>0</v>
      </c>
      <c r="M71" s="135">
        <v>0</v>
      </c>
      <c r="N71" s="135">
        <v>0</v>
      </c>
      <c r="O71" s="135">
        <v>0</v>
      </c>
      <c r="P71" s="135">
        <v>0</v>
      </c>
      <c r="Q71" s="135">
        <v>0</v>
      </c>
      <c r="R71" s="135">
        <v>0</v>
      </c>
      <c r="S71" s="135">
        <v>0</v>
      </c>
      <c r="T71" s="135">
        <v>0</v>
      </c>
      <c r="U71" s="135">
        <v>0</v>
      </c>
      <c r="V71" s="135">
        <v>0</v>
      </c>
      <c r="W71" s="135">
        <v>0</v>
      </c>
      <c r="X71" s="88"/>
    </row>
    <row r="72" spans="1:24" x14ac:dyDescent="0.2">
      <c r="A72" s="184"/>
      <c r="B72" s="2" t="s">
        <v>13</v>
      </c>
      <c r="C72" s="81">
        <f>SUM(C68:C71)</f>
        <v>16862</v>
      </c>
      <c r="D72" s="135">
        <f>SUM(D68:D71)</f>
        <v>5</v>
      </c>
      <c r="E72" s="135">
        <f t="shared" ref="E72:W72" si="59">SUM(E68:E71)</f>
        <v>2282</v>
      </c>
      <c r="F72" s="135">
        <f t="shared" si="59"/>
        <v>2487</v>
      </c>
      <c r="G72" s="135">
        <f t="shared" si="59"/>
        <v>1246</v>
      </c>
      <c r="H72" s="135">
        <f t="shared" si="59"/>
        <v>4123</v>
      </c>
      <c r="I72" s="135">
        <f t="shared" si="59"/>
        <v>2563</v>
      </c>
      <c r="J72" s="135">
        <f t="shared" si="59"/>
        <v>1817</v>
      </c>
      <c r="K72" s="135">
        <f t="shared" si="59"/>
        <v>518</v>
      </c>
      <c r="L72" s="135">
        <f t="shared" si="59"/>
        <v>199</v>
      </c>
      <c r="M72" s="135">
        <f t="shared" si="59"/>
        <v>90</v>
      </c>
      <c r="N72" s="135">
        <f t="shared" si="59"/>
        <v>21</v>
      </c>
      <c r="O72" s="135">
        <f t="shared" si="59"/>
        <v>15</v>
      </c>
      <c r="P72" s="135">
        <f t="shared" si="59"/>
        <v>36</v>
      </c>
      <c r="Q72" s="135">
        <f t="shared" si="59"/>
        <v>25</v>
      </c>
      <c r="R72" s="135">
        <f t="shared" si="59"/>
        <v>1015</v>
      </c>
      <c r="S72" s="135">
        <f t="shared" si="59"/>
        <v>221</v>
      </c>
      <c r="T72" s="135">
        <f t="shared" si="59"/>
        <v>76</v>
      </c>
      <c r="U72" s="135">
        <f t="shared" si="59"/>
        <v>37</v>
      </c>
      <c r="V72" s="135">
        <f t="shared" si="59"/>
        <v>58</v>
      </c>
      <c r="W72" s="135">
        <f t="shared" si="59"/>
        <v>28</v>
      </c>
      <c r="X72" s="88"/>
    </row>
    <row r="73" spans="1:24" x14ac:dyDescent="0.2">
      <c r="A73" s="9"/>
      <c r="B73" s="7"/>
      <c r="C73" s="48">
        <v>0</v>
      </c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88"/>
    </row>
    <row r="74" spans="1:24" x14ac:dyDescent="0.2">
      <c r="A74" s="184" t="s">
        <v>31</v>
      </c>
      <c r="B74" s="5" t="s">
        <v>32</v>
      </c>
      <c r="C74" s="81">
        <f>'Staff in Post'!L73</f>
        <v>14118</v>
      </c>
      <c r="D74" s="135">
        <v>3</v>
      </c>
      <c r="E74" s="135">
        <v>1846</v>
      </c>
      <c r="F74" s="135">
        <v>2084</v>
      </c>
      <c r="G74" s="135">
        <v>984</v>
      </c>
      <c r="H74" s="135">
        <v>3505</v>
      </c>
      <c r="I74" s="135">
        <v>2224</v>
      </c>
      <c r="J74" s="135">
        <v>1576</v>
      </c>
      <c r="K74" s="135">
        <v>450</v>
      </c>
      <c r="L74" s="135">
        <v>169</v>
      </c>
      <c r="M74" s="135">
        <v>69</v>
      </c>
      <c r="N74" s="135">
        <v>16</v>
      </c>
      <c r="O74" s="135">
        <v>15</v>
      </c>
      <c r="P74" s="135">
        <v>31</v>
      </c>
      <c r="Q74" s="135">
        <v>23</v>
      </c>
      <c r="R74" s="135">
        <v>762</v>
      </c>
      <c r="S74" s="135">
        <v>195</v>
      </c>
      <c r="T74" s="135">
        <v>53</v>
      </c>
      <c r="U74" s="135">
        <v>34</v>
      </c>
      <c r="V74" s="135">
        <v>53</v>
      </c>
      <c r="W74" s="135">
        <v>26</v>
      </c>
      <c r="X74" s="88"/>
    </row>
    <row r="75" spans="1:24" x14ac:dyDescent="0.2">
      <c r="A75" s="184"/>
      <c r="B75" s="5" t="s">
        <v>33</v>
      </c>
      <c r="C75" s="81">
        <f>'Staff in Post'!L74</f>
        <v>755</v>
      </c>
      <c r="D75" s="135">
        <v>1</v>
      </c>
      <c r="E75" s="135">
        <v>74</v>
      </c>
      <c r="F75" s="135">
        <v>116</v>
      </c>
      <c r="G75" s="135">
        <v>55</v>
      </c>
      <c r="H75" s="135">
        <v>225</v>
      </c>
      <c r="I75" s="135">
        <v>115</v>
      </c>
      <c r="J75" s="135">
        <v>76</v>
      </c>
      <c r="K75" s="135">
        <v>28</v>
      </c>
      <c r="L75" s="135">
        <v>6</v>
      </c>
      <c r="M75" s="135">
        <v>6</v>
      </c>
      <c r="N75" s="135">
        <v>0</v>
      </c>
      <c r="O75" s="135">
        <v>0</v>
      </c>
      <c r="P75" s="135">
        <v>2</v>
      </c>
      <c r="Q75" s="135">
        <v>2</v>
      </c>
      <c r="R75" s="135">
        <v>31</v>
      </c>
      <c r="S75" s="135">
        <v>11</v>
      </c>
      <c r="T75" s="135">
        <v>2</v>
      </c>
      <c r="U75" s="135">
        <v>0</v>
      </c>
      <c r="V75" s="135">
        <v>4</v>
      </c>
      <c r="W75" s="135">
        <v>1</v>
      </c>
      <c r="X75" s="88"/>
    </row>
    <row r="76" spans="1:24" x14ac:dyDescent="0.2">
      <c r="A76" s="184"/>
      <c r="B76" s="5" t="s">
        <v>12</v>
      </c>
      <c r="C76" s="81">
        <f>'Staff in Post'!L75</f>
        <v>1989</v>
      </c>
      <c r="D76" s="135">
        <v>1</v>
      </c>
      <c r="E76" s="135">
        <v>362</v>
      </c>
      <c r="F76" s="135">
        <v>287</v>
      </c>
      <c r="G76" s="135">
        <v>207</v>
      </c>
      <c r="H76" s="135">
        <v>393</v>
      </c>
      <c r="I76" s="135">
        <v>224</v>
      </c>
      <c r="J76" s="135">
        <v>165</v>
      </c>
      <c r="K76" s="135">
        <v>40</v>
      </c>
      <c r="L76" s="135">
        <v>24</v>
      </c>
      <c r="M76" s="135">
        <v>15</v>
      </c>
      <c r="N76" s="135">
        <v>5</v>
      </c>
      <c r="O76" s="135">
        <v>0</v>
      </c>
      <c r="P76" s="135">
        <v>3</v>
      </c>
      <c r="Q76" s="135">
        <v>0</v>
      </c>
      <c r="R76" s="135">
        <v>222</v>
      </c>
      <c r="S76" s="135">
        <v>15</v>
      </c>
      <c r="T76" s="135">
        <v>21</v>
      </c>
      <c r="U76" s="135">
        <v>3</v>
      </c>
      <c r="V76" s="135">
        <v>1</v>
      </c>
      <c r="W76" s="135">
        <v>1</v>
      </c>
      <c r="X76" s="88"/>
    </row>
    <row r="77" spans="1:24" x14ac:dyDescent="0.2">
      <c r="A77" s="184"/>
      <c r="B77" s="5" t="s">
        <v>13</v>
      </c>
      <c r="C77" s="81">
        <f>SUM(C74:C76)</f>
        <v>16862</v>
      </c>
      <c r="D77" s="135">
        <f>SUM(D74:D76)</f>
        <v>5</v>
      </c>
      <c r="E77" s="135">
        <f t="shared" ref="E77" si="60">SUM(E74:E76)</f>
        <v>2282</v>
      </c>
      <c r="F77" s="135">
        <f t="shared" ref="F77" si="61">SUM(F74:F76)</f>
        <v>2487</v>
      </c>
      <c r="G77" s="135">
        <f t="shared" ref="G77" si="62">SUM(G74:G76)</f>
        <v>1246</v>
      </c>
      <c r="H77" s="135">
        <f t="shared" ref="H77" si="63">SUM(H74:H76)</f>
        <v>4123</v>
      </c>
      <c r="I77" s="135">
        <f t="shared" ref="I77" si="64">SUM(I74:I76)</f>
        <v>2563</v>
      </c>
      <c r="J77" s="135">
        <f t="shared" ref="J77" si="65">SUM(J74:J76)</f>
        <v>1817</v>
      </c>
      <c r="K77" s="135">
        <f t="shared" ref="K77" si="66">SUM(K74:K76)</f>
        <v>518</v>
      </c>
      <c r="L77" s="135">
        <f t="shared" ref="L77" si="67">SUM(L74:L76)</f>
        <v>199</v>
      </c>
      <c r="M77" s="135">
        <f t="shared" ref="M77" si="68">SUM(M74:M76)</f>
        <v>90</v>
      </c>
      <c r="N77" s="135">
        <f t="shared" ref="N77" si="69">SUM(N74:N76)</f>
        <v>21</v>
      </c>
      <c r="O77" s="135">
        <f t="shared" ref="O77" si="70">SUM(O74:O76)</f>
        <v>15</v>
      </c>
      <c r="P77" s="135">
        <f t="shared" ref="P77:Q77" si="71">SUM(P74:P76)</f>
        <v>36</v>
      </c>
      <c r="Q77" s="135">
        <f t="shared" si="71"/>
        <v>25</v>
      </c>
      <c r="R77" s="135">
        <f t="shared" ref="R77" si="72">SUM(R74:R76)</f>
        <v>1015</v>
      </c>
      <c r="S77" s="135">
        <f t="shared" ref="S77" si="73">SUM(S74:S76)</f>
        <v>221</v>
      </c>
      <c r="T77" s="135">
        <f t="shared" ref="T77" si="74">SUM(T74:T76)</f>
        <v>76</v>
      </c>
      <c r="U77" s="135">
        <f t="shared" ref="U77:W77" si="75">SUM(U74:U76)</f>
        <v>37</v>
      </c>
      <c r="V77" s="135">
        <f t="shared" si="75"/>
        <v>58</v>
      </c>
      <c r="W77" s="135">
        <f t="shared" si="75"/>
        <v>28</v>
      </c>
      <c r="X77" s="88"/>
    </row>
    <row r="78" spans="1:24" x14ac:dyDescent="0.2">
      <c r="A78" s="7"/>
      <c r="B78" s="10"/>
      <c r="C78" s="48">
        <v>0</v>
      </c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88"/>
    </row>
    <row r="79" spans="1:24" x14ac:dyDescent="0.2"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88"/>
    </row>
    <row r="80" spans="1:24" x14ac:dyDescent="0.2">
      <c r="T80" s="121"/>
      <c r="U80" s="121"/>
      <c r="V80" s="133" t="s">
        <v>107</v>
      </c>
      <c r="W80" s="121"/>
      <c r="X80" s="134"/>
    </row>
    <row r="81" spans="20:24" x14ac:dyDescent="0.2">
      <c r="T81" s="121"/>
      <c r="U81" s="121"/>
      <c r="V81" s="121"/>
      <c r="W81" s="121"/>
      <c r="X81" s="134"/>
    </row>
    <row r="83" spans="20:24" ht="12.75" customHeight="1" x14ac:dyDescent="0.2"/>
  </sheetData>
  <mergeCells count="58">
    <mergeCell ref="U3:U4"/>
    <mergeCell ref="U44:U45"/>
    <mergeCell ref="V3:V4"/>
    <mergeCell ref="V44:V45"/>
    <mergeCell ref="A42:W42"/>
    <mergeCell ref="A44:B45"/>
    <mergeCell ref="C44:C45"/>
    <mergeCell ref="D44:D45"/>
    <mergeCell ref="E44:E45"/>
    <mergeCell ref="F44:F45"/>
    <mergeCell ref="G44:G45"/>
    <mergeCell ref="H44:H45"/>
    <mergeCell ref="I44:I45"/>
    <mergeCell ref="T44:T45"/>
    <mergeCell ref="A33:A36"/>
    <mergeCell ref="A20:A25"/>
    <mergeCell ref="A1:W1"/>
    <mergeCell ref="A3:B4"/>
    <mergeCell ref="C3:C4"/>
    <mergeCell ref="D3:D4"/>
    <mergeCell ref="E3:E4"/>
    <mergeCell ref="F3:F4"/>
    <mergeCell ref="G3:G4"/>
    <mergeCell ref="H3:H4"/>
    <mergeCell ref="I3:I4"/>
    <mergeCell ref="T3:T4"/>
    <mergeCell ref="W3:W4"/>
    <mergeCell ref="J3:J4"/>
    <mergeCell ref="K3:K4"/>
    <mergeCell ref="L3:L4"/>
    <mergeCell ref="M3:M4"/>
    <mergeCell ref="S3:S4"/>
    <mergeCell ref="A27:A31"/>
    <mergeCell ref="R3:R4"/>
    <mergeCell ref="A5:A8"/>
    <mergeCell ref="A10:A13"/>
    <mergeCell ref="A15:A18"/>
    <mergeCell ref="N3:N4"/>
    <mergeCell ref="O3:O4"/>
    <mergeCell ref="Q3:Q4"/>
    <mergeCell ref="P3:P4"/>
    <mergeCell ref="W44:W45"/>
    <mergeCell ref="J44:J45"/>
    <mergeCell ref="K44:K45"/>
    <mergeCell ref="L44:L45"/>
    <mergeCell ref="M44:M45"/>
    <mergeCell ref="S44:S45"/>
    <mergeCell ref="Q44:Q45"/>
    <mergeCell ref="A74:A77"/>
    <mergeCell ref="P44:P45"/>
    <mergeCell ref="A61:A66"/>
    <mergeCell ref="A68:A72"/>
    <mergeCell ref="R44:R45"/>
    <mergeCell ref="A46:A49"/>
    <mergeCell ref="A51:A54"/>
    <mergeCell ref="A56:A59"/>
    <mergeCell ref="N44:N45"/>
    <mergeCell ref="O44:O45"/>
  </mergeCells>
  <pageMargins left="0.7" right="0.7" top="0.75" bottom="0.75" header="0.3" footer="0.3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7CBCB-AAB5-4C69-A8BD-7FDDAF7D2B37}">
  <sheetPr codeName="Sheet2">
    <pageSetUpPr fitToPage="1"/>
  </sheetPr>
  <dimension ref="A1:I88"/>
  <sheetViews>
    <sheetView zoomScale="80" zoomScaleNormal="80" zoomScaleSheetLayoutView="85" workbookViewId="0">
      <selection sqref="A1:F1"/>
    </sheetView>
  </sheetViews>
  <sheetFormatPr defaultRowHeight="12.75" x14ac:dyDescent="0.2"/>
  <cols>
    <col min="1" max="2" width="20.7109375" customWidth="1"/>
    <col min="3" max="3" width="20.7109375" style="132" customWidth="1"/>
    <col min="4" max="6" width="20.7109375" style="16" customWidth="1"/>
  </cols>
  <sheetData>
    <row r="1" spans="1:9" x14ac:dyDescent="0.2">
      <c r="A1" s="154" t="s">
        <v>98</v>
      </c>
      <c r="B1" s="154"/>
      <c r="C1" s="154"/>
      <c r="D1" s="154"/>
      <c r="E1" s="154"/>
      <c r="F1" s="154"/>
    </row>
    <row r="3" spans="1:9" x14ac:dyDescent="0.2">
      <c r="A3" s="157" t="s">
        <v>0</v>
      </c>
      <c r="B3" s="157"/>
      <c r="C3" s="157" t="s">
        <v>1</v>
      </c>
      <c r="D3" s="158" t="s">
        <v>55</v>
      </c>
      <c r="E3" s="158" t="s">
        <v>56</v>
      </c>
      <c r="F3" s="158" t="s">
        <v>57</v>
      </c>
      <c r="I3" s="4"/>
    </row>
    <row r="4" spans="1:9" x14ac:dyDescent="0.2">
      <c r="A4" s="157"/>
      <c r="B4" s="157"/>
      <c r="C4" s="157"/>
      <c r="D4" s="158"/>
      <c r="E4" s="158"/>
      <c r="F4" s="158"/>
      <c r="I4" s="4"/>
    </row>
    <row r="5" spans="1:9" x14ac:dyDescent="0.2">
      <c r="A5" s="151" t="s">
        <v>108</v>
      </c>
      <c r="B5" s="32" t="s">
        <v>10</v>
      </c>
      <c r="C5" s="125">
        <f>'Staff in Post'!L5</f>
        <v>0.77090499347645591</v>
      </c>
      <c r="D5" s="92">
        <f>D51/D54</f>
        <v>0.57701131726845789</v>
      </c>
      <c r="E5" s="92">
        <f t="shared" ref="E5:F5" si="0">E51/E54</f>
        <v>0.66537956598965176</v>
      </c>
      <c r="F5" s="92">
        <f t="shared" si="0"/>
        <v>0.72821016449791309</v>
      </c>
      <c r="I5" s="4"/>
    </row>
    <row r="6" spans="1:9" x14ac:dyDescent="0.2">
      <c r="A6" s="151"/>
      <c r="B6" s="33" t="s">
        <v>11</v>
      </c>
      <c r="C6" s="125">
        <f>'Staff in Post'!L6</f>
        <v>0.22909500652354406</v>
      </c>
      <c r="D6" s="92">
        <f>D52/D54</f>
        <v>0.41878512587574102</v>
      </c>
      <c r="E6" s="92">
        <f t="shared" ref="E6:F6" si="1">E52/E54</f>
        <v>0.32797899451695112</v>
      </c>
      <c r="F6" s="92">
        <f t="shared" si="1"/>
        <v>0.26687945003682789</v>
      </c>
      <c r="I6" s="4"/>
    </row>
    <row r="7" spans="1:9" x14ac:dyDescent="0.2">
      <c r="A7" s="151"/>
      <c r="B7" s="32" t="s">
        <v>12</v>
      </c>
      <c r="C7" s="125">
        <f>'Staff in Post'!L7</f>
        <v>0</v>
      </c>
      <c r="D7" s="92">
        <f>D53/D54</f>
        <v>4.2035568558010626E-3</v>
      </c>
      <c r="E7" s="92">
        <f t="shared" ref="E7:F7" si="2">E53/E54</f>
        <v>6.6414394933971737E-3</v>
      </c>
      <c r="F7" s="92">
        <f t="shared" si="2"/>
        <v>4.9103854652590229E-3</v>
      </c>
      <c r="I7" s="4"/>
    </row>
    <row r="8" spans="1:9" x14ac:dyDescent="0.2">
      <c r="A8" s="151"/>
      <c r="B8" s="33" t="s">
        <v>52</v>
      </c>
      <c r="C8" s="126">
        <f>SUM(C5:C7)</f>
        <v>1</v>
      </c>
      <c r="D8" s="69">
        <f t="shared" ref="D8:F8" si="3">SUM(D5:D7)</f>
        <v>1</v>
      </c>
      <c r="E8" s="69">
        <f t="shared" si="3"/>
        <v>1</v>
      </c>
      <c r="F8" s="69">
        <f t="shared" si="3"/>
        <v>1</v>
      </c>
      <c r="I8" s="4"/>
    </row>
    <row r="9" spans="1:9" x14ac:dyDescent="0.2">
      <c r="A9" s="6"/>
      <c r="B9" s="7"/>
      <c r="C9" s="127"/>
      <c r="D9" s="35"/>
      <c r="E9" s="35"/>
      <c r="F9" s="35"/>
      <c r="I9" s="4"/>
    </row>
    <row r="10" spans="1:9" x14ac:dyDescent="0.2">
      <c r="A10" s="151" t="s">
        <v>14</v>
      </c>
      <c r="B10" s="32" t="s">
        <v>15</v>
      </c>
      <c r="C10" s="125">
        <f>'Staff in Post'!L10</f>
        <v>0.85511801684260469</v>
      </c>
      <c r="D10" s="92">
        <f>D56/D59</f>
        <v>0.93217337747324658</v>
      </c>
      <c r="E10" s="92">
        <f t="shared" ref="E10:F10" si="4">E56/E59</f>
        <v>0.87165032048806856</v>
      </c>
      <c r="F10" s="92">
        <f t="shared" si="4"/>
        <v>0.83427449054750802</v>
      </c>
      <c r="I10" s="4"/>
    </row>
    <row r="11" spans="1:9" x14ac:dyDescent="0.2">
      <c r="A11" s="151"/>
      <c r="B11" s="33" t="s">
        <v>17</v>
      </c>
      <c r="C11" s="125">
        <f>'Staff in Post'!L11</f>
        <v>4.2580951251334362E-2</v>
      </c>
      <c r="D11" s="92">
        <f>D57/D59</f>
        <v>5.1258757410116255E-2</v>
      </c>
      <c r="E11" s="92">
        <f t="shared" ref="E11:F11" si="5">E57/E59</f>
        <v>8.7033747779751328E-2</v>
      </c>
      <c r="F11" s="92">
        <f t="shared" si="5"/>
        <v>7.9548244537196167E-2</v>
      </c>
      <c r="I11" s="4"/>
    </row>
    <row r="12" spans="1:9" x14ac:dyDescent="0.2">
      <c r="A12" s="151"/>
      <c r="B12" s="33" t="s">
        <v>12</v>
      </c>
      <c r="C12" s="125">
        <f>'Staff in Post'!L12</f>
        <v>0.10230103190606096</v>
      </c>
      <c r="D12" s="92">
        <f>D58/D59</f>
        <v>1.6567865116637156E-2</v>
      </c>
      <c r="E12" s="92">
        <f t="shared" ref="E12:F12" si="6">E58/E59</f>
        <v>4.1315931732180095E-2</v>
      </c>
      <c r="F12" s="92">
        <f t="shared" si="6"/>
        <v>8.6177264915295856E-2</v>
      </c>
      <c r="I12" s="4"/>
    </row>
    <row r="13" spans="1:9" x14ac:dyDescent="0.2">
      <c r="A13" s="153"/>
      <c r="B13" s="33" t="s">
        <v>52</v>
      </c>
      <c r="C13" s="126">
        <f>SUM(C10:C12)</f>
        <v>1</v>
      </c>
      <c r="D13" s="69">
        <f t="shared" ref="D13:F13" si="7">SUM(D10:D12)</f>
        <v>0.99999999999999989</v>
      </c>
      <c r="E13" s="69">
        <f t="shared" si="7"/>
        <v>1</v>
      </c>
      <c r="F13" s="69">
        <f t="shared" si="7"/>
        <v>1</v>
      </c>
      <c r="I13" s="4"/>
    </row>
    <row r="14" spans="1:9" x14ac:dyDescent="0.2">
      <c r="A14" s="6"/>
      <c r="B14" s="7"/>
      <c r="C14" s="127"/>
      <c r="D14" s="35"/>
      <c r="E14" s="35"/>
      <c r="F14" s="35"/>
      <c r="I14" s="4"/>
    </row>
    <row r="15" spans="1:9" x14ac:dyDescent="0.2">
      <c r="A15" s="151" t="s">
        <v>19</v>
      </c>
      <c r="B15" s="32" t="s">
        <v>20</v>
      </c>
      <c r="C15" s="125">
        <f>'Staff in Post'!L15</f>
        <v>0.17536472541809986</v>
      </c>
      <c r="D15" s="92">
        <f>D61/D64</f>
        <v>0.69914543074909541</v>
      </c>
      <c r="E15" s="92">
        <f t="shared" ref="E15:F15" si="8">E61/E64</f>
        <v>0.38906479264808091</v>
      </c>
      <c r="F15" s="92">
        <f t="shared" si="8"/>
        <v>0.25141173582126197</v>
      </c>
      <c r="I15" s="4"/>
    </row>
    <row r="16" spans="1:9" x14ac:dyDescent="0.2">
      <c r="A16" s="151"/>
      <c r="B16" s="33" t="s">
        <v>21</v>
      </c>
      <c r="C16" s="125">
        <f>'Staff in Post'!L16</f>
        <v>0.81182540623888033</v>
      </c>
      <c r="D16" s="92">
        <f>D62/D64</f>
        <v>0.28328585726383865</v>
      </c>
      <c r="E16" s="92">
        <f t="shared" ref="E16:F16" si="9">E62/E64</f>
        <v>0.57834581820990039</v>
      </c>
      <c r="F16" s="92">
        <f t="shared" si="9"/>
        <v>0.6771421556592192</v>
      </c>
      <c r="I16" s="4"/>
    </row>
    <row r="17" spans="1:9" x14ac:dyDescent="0.2">
      <c r="A17" s="151"/>
      <c r="B17" s="33" t="s">
        <v>12</v>
      </c>
      <c r="C17" s="125">
        <f>'Staff in Post'!L17</f>
        <v>1.2809868343019807E-2</v>
      </c>
      <c r="D17" s="92">
        <f>D63/D64</f>
        <v>1.7568711987065978E-2</v>
      </c>
      <c r="E17" s="92">
        <f t="shared" ref="E17:F17" si="10">E63/E64</f>
        <v>3.2589389142018692E-2</v>
      </c>
      <c r="F17" s="92">
        <f t="shared" si="10"/>
        <v>7.1446108519518783E-2</v>
      </c>
      <c r="I17" s="4"/>
    </row>
    <row r="18" spans="1:9" x14ac:dyDescent="0.2">
      <c r="A18" s="151"/>
      <c r="B18" s="33" t="s">
        <v>52</v>
      </c>
      <c r="C18" s="126">
        <f>SUM(C15:C17)</f>
        <v>1</v>
      </c>
      <c r="D18" s="69">
        <f t="shared" ref="D18:F18" si="11">SUM(D15:D17)</f>
        <v>1</v>
      </c>
      <c r="E18" s="69">
        <f t="shared" si="11"/>
        <v>1</v>
      </c>
      <c r="F18" s="69">
        <f t="shared" si="11"/>
        <v>1</v>
      </c>
      <c r="I18" s="4"/>
    </row>
    <row r="19" spans="1:9" x14ac:dyDescent="0.2">
      <c r="A19" s="6"/>
      <c r="B19" s="7"/>
      <c r="C19" s="127"/>
      <c r="D19" s="35"/>
      <c r="E19" s="35"/>
      <c r="F19" s="35"/>
      <c r="I19" s="4"/>
    </row>
    <row r="20" spans="1:9" x14ac:dyDescent="0.2">
      <c r="A20" s="151" t="s">
        <v>22</v>
      </c>
      <c r="B20" s="32" t="s">
        <v>23</v>
      </c>
      <c r="C20" s="125">
        <f>'Staff in Post'!L20</f>
        <v>0.47526983750444785</v>
      </c>
      <c r="D20" s="92">
        <f>D66/D71</f>
        <v>0.44739394872584493</v>
      </c>
      <c r="E20" s="92">
        <f>E66/E71</f>
        <v>0.44644374082940769</v>
      </c>
      <c r="F20" s="92">
        <f>F66/F71</f>
        <v>0.4146820525411245</v>
      </c>
      <c r="I20" s="4"/>
    </row>
    <row r="21" spans="1:9" x14ac:dyDescent="0.2">
      <c r="A21" s="151"/>
      <c r="B21" s="32" t="s">
        <v>24</v>
      </c>
      <c r="C21" s="125">
        <f>'Staff in Post'!L21</f>
        <v>2.7161665282884592E-2</v>
      </c>
      <c r="D21" s="92">
        <f>D67/D71</f>
        <v>0.1804757872045577</v>
      </c>
      <c r="E21" s="92">
        <f>E67/E71</f>
        <v>8.8346590470306588E-2</v>
      </c>
      <c r="F21" s="92">
        <f>F67/F71</f>
        <v>5.622391357721581E-2</v>
      </c>
      <c r="I21" s="4"/>
    </row>
    <row r="22" spans="1:9" x14ac:dyDescent="0.2">
      <c r="A22" s="151"/>
      <c r="B22" s="32" t="s">
        <v>25</v>
      </c>
      <c r="C22" s="125">
        <f>'Staff in Post'!L22</f>
        <v>0.21195587712015182</v>
      </c>
      <c r="D22" s="92">
        <f>D68/D71</f>
        <v>0</v>
      </c>
      <c r="E22" s="92">
        <f>E68/E71</f>
        <v>0</v>
      </c>
      <c r="F22" s="92">
        <f>F68/F71</f>
        <v>0</v>
      </c>
      <c r="I22" s="4"/>
    </row>
    <row r="23" spans="1:9" x14ac:dyDescent="0.2">
      <c r="A23" s="151"/>
      <c r="B23" s="33" t="s">
        <v>26</v>
      </c>
      <c r="C23" s="125">
        <f>'Staff in Post'!L23</f>
        <v>0.11131538370300083</v>
      </c>
      <c r="D23" s="92">
        <f>D69/D71</f>
        <v>0.30191700669797522</v>
      </c>
      <c r="E23" s="92">
        <f>E69/E71</f>
        <v>0.35717043787165031</v>
      </c>
      <c r="F23" s="92">
        <f>F69/F71</f>
        <v>0.37662656518536702</v>
      </c>
      <c r="I23" s="4"/>
    </row>
    <row r="24" spans="1:9" x14ac:dyDescent="0.2">
      <c r="A24" s="151"/>
      <c r="B24" s="32" t="s">
        <v>12</v>
      </c>
      <c r="C24" s="125">
        <f>'Staff in Post'!L24</f>
        <v>0.17429723638951489</v>
      </c>
      <c r="D24" s="92">
        <f>D70/D71</f>
        <v>7.0213257371622137E-2</v>
      </c>
      <c r="E24" s="92">
        <f>E70/E71</f>
        <v>0.10803923082863541</v>
      </c>
      <c r="F24" s="92">
        <f>F70/F71</f>
        <v>0.15246746869629266</v>
      </c>
      <c r="I24" s="4"/>
    </row>
    <row r="25" spans="1:9" x14ac:dyDescent="0.2">
      <c r="A25" s="151"/>
      <c r="B25" s="33" t="s">
        <v>52</v>
      </c>
      <c r="C25" s="126">
        <f>SUM(C20:C24)</f>
        <v>1</v>
      </c>
      <c r="D25" s="69">
        <f t="shared" ref="D25:F25" si="12">SUM(D20:D24)</f>
        <v>1</v>
      </c>
      <c r="E25" s="69">
        <f t="shared" si="12"/>
        <v>1</v>
      </c>
      <c r="F25" s="69">
        <f t="shared" si="12"/>
        <v>1</v>
      </c>
      <c r="I25" s="4"/>
    </row>
    <row r="26" spans="1:9" x14ac:dyDescent="0.2">
      <c r="A26" s="6"/>
      <c r="B26" s="7"/>
      <c r="C26" s="127"/>
      <c r="D26" s="35"/>
      <c r="E26" s="35"/>
      <c r="F26" s="35"/>
      <c r="I26" s="4"/>
    </row>
    <row r="27" spans="1:9" x14ac:dyDescent="0.2">
      <c r="A27" s="151" t="s">
        <v>27</v>
      </c>
      <c r="B27" s="32" t="s">
        <v>28</v>
      </c>
      <c r="C27" s="125">
        <f>'Staff in Post'!L27</f>
        <v>0.18639544538014471</v>
      </c>
      <c r="D27" s="92">
        <f>D73/D77</f>
        <v>0.47490953884055742</v>
      </c>
      <c r="E27" s="92">
        <f t="shared" ref="E27:F27" si="13">E73/E77</f>
        <v>0.39671017066954978</v>
      </c>
      <c r="F27" s="92">
        <f t="shared" si="13"/>
        <v>0.41566412963417626</v>
      </c>
      <c r="I27" s="4"/>
    </row>
    <row r="28" spans="1:9" x14ac:dyDescent="0.2">
      <c r="A28" s="151"/>
      <c r="B28" s="33" t="s">
        <v>29</v>
      </c>
      <c r="C28" s="125">
        <f>'Staff in Post'!L28</f>
        <v>0.70418692918989445</v>
      </c>
      <c r="D28" s="92">
        <f>D74/D77</f>
        <v>0.51343444452998688</v>
      </c>
      <c r="E28" s="92">
        <f t="shared" ref="E28:F28" si="14">E74/E77</f>
        <v>0.57255386516333306</v>
      </c>
      <c r="F28" s="92">
        <f t="shared" si="14"/>
        <v>0.54480726737048857</v>
      </c>
      <c r="I28" s="4"/>
    </row>
    <row r="29" spans="1:9" x14ac:dyDescent="0.2">
      <c r="A29" s="151"/>
      <c r="B29" s="33" t="s">
        <v>30</v>
      </c>
      <c r="C29" s="125">
        <f>'Staff in Post'!L29</f>
        <v>0.10941762542996086</v>
      </c>
      <c r="D29" s="92">
        <f>D75/D77</f>
        <v>1.1517437832011703E-2</v>
      </c>
      <c r="E29" s="92">
        <f t="shared" ref="E29:F29" si="15">E75/E77</f>
        <v>3.0195381882770871E-2</v>
      </c>
      <c r="F29" s="92">
        <f t="shared" si="15"/>
        <v>3.9528602995335137E-2</v>
      </c>
      <c r="I29" s="4"/>
    </row>
    <row r="30" spans="1:9" x14ac:dyDescent="0.2">
      <c r="A30" s="151"/>
      <c r="B30" s="32" t="s">
        <v>12</v>
      </c>
      <c r="C30" s="125">
        <f>'Staff in Post'!L30</f>
        <v>0</v>
      </c>
      <c r="D30" s="92">
        <f>D76/D77</f>
        <v>1.3857879744399106E-4</v>
      </c>
      <c r="E30" s="92">
        <f t="shared" ref="E30:F30" si="16">E76/E77</f>
        <v>5.4058228434628161E-4</v>
      </c>
      <c r="F30" s="92">
        <f t="shared" si="16"/>
        <v>0</v>
      </c>
      <c r="I30" s="4"/>
    </row>
    <row r="31" spans="1:9" x14ac:dyDescent="0.2">
      <c r="A31" s="151"/>
      <c r="B31" s="33" t="s">
        <v>52</v>
      </c>
      <c r="C31" s="126">
        <f>SUM(C27:C30)</f>
        <v>1</v>
      </c>
      <c r="D31" s="69">
        <f t="shared" ref="D31:F31" si="17">SUM(D27:D30)</f>
        <v>1</v>
      </c>
      <c r="E31" s="69">
        <f t="shared" si="17"/>
        <v>0.99999999999999989</v>
      </c>
      <c r="F31" s="69">
        <f t="shared" si="17"/>
        <v>0.99999999999999989</v>
      </c>
      <c r="I31" s="4"/>
    </row>
    <row r="32" spans="1:9" x14ac:dyDescent="0.2">
      <c r="A32" s="6"/>
      <c r="B32" s="7"/>
      <c r="C32" s="127"/>
      <c r="D32" s="35"/>
      <c r="E32" s="35"/>
      <c r="F32" s="35"/>
      <c r="I32" s="4"/>
    </row>
    <row r="33" spans="1:9" x14ac:dyDescent="0.2">
      <c r="A33" s="151" t="s">
        <v>31</v>
      </c>
      <c r="B33" s="33" t="s">
        <v>32</v>
      </c>
      <c r="C33" s="125">
        <f>'Staff in Post'!L33</f>
        <v>0.83726722808682241</v>
      </c>
      <c r="D33" s="92">
        <f>D79/D82</f>
        <v>0.91538994533836326</v>
      </c>
      <c r="E33" s="92">
        <f t="shared" ref="E33:F33" si="18">E79/E82</f>
        <v>0.86794347053826548</v>
      </c>
      <c r="F33" s="92">
        <f t="shared" si="18"/>
        <v>0.82347164252393812</v>
      </c>
      <c r="I33" s="4"/>
    </row>
    <row r="34" spans="1:9" x14ac:dyDescent="0.2">
      <c r="A34" s="151"/>
      <c r="B34" s="33" t="s">
        <v>33</v>
      </c>
      <c r="C34" s="125">
        <f>'Staff in Post'!L34</f>
        <v>4.4775234254536826E-2</v>
      </c>
      <c r="D34" s="92">
        <f>D80/D82</f>
        <v>4.9919162368157674E-2</v>
      </c>
      <c r="E34" s="92">
        <f t="shared" ref="E34:F34" si="19">E80/E82</f>
        <v>7.7071588539655567E-2</v>
      </c>
      <c r="F34" s="92">
        <f t="shared" si="19"/>
        <v>7.9548244537196167E-2</v>
      </c>
      <c r="I34" s="4"/>
    </row>
    <row r="35" spans="1:9" x14ac:dyDescent="0.2">
      <c r="A35" s="151"/>
      <c r="B35" s="33" t="s">
        <v>12</v>
      </c>
      <c r="C35" s="125">
        <f>'Staff in Post'!L35</f>
        <v>0.11795753765864073</v>
      </c>
      <c r="D35" s="92">
        <f>D81/D82</f>
        <v>3.4690892293479096E-2</v>
      </c>
      <c r="E35" s="92">
        <f t="shared" ref="E35:F35" si="20">E81/E82</f>
        <v>5.4984940922078923E-2</v>
      </c>
      <c r="F35" s="92">
        <f t="shared" si="20"/>
        <v>9.6980112938865701E-2</v>
      </c>
      <c r="I35" s="4"/>
    </row>
    <row r="36" spans="1:9" x14ac:dyDescent="0.2">
      <c r="A36" s="151"/>
      <c r="B36" s="33" t="s">
        <v>52</v>
      </c>
      <c r="C36" s="126">
        <f>SUM(C33:C35)</f>
        <v>0.99999999999999989</v>
      </c>
      <c r="D36" s="69">
        <f t="shared" ref="D36:F36" si="21">SUM(D33:D35)</f>
        <v>1</v>
      </c>
      <c r="E36" s="69">
        <f t="shared" si="21"/>
        <v>1</v>
      </c>
      <c r="F36" s="69">
        <f t="shared" si="21"/>
        <v>1</v>
      </c>
      <c r="I36" s="4"/>
    </row>
    <row r="37" spans="1:9" x14ac:dyDescent="0.2">
      <c r="A37" s="7"/>
      <c r="B37" s="7"/>
      <c r="C37" s="128"/>
      <c r="D37" s="15"/>
      <c r="E37" s="15"/>
      <c r="F37" s="15"/>
      <c r="I37" s="4"/>
    </row>
    <row r="38" spans="1:9" x14ac:dyDescent="0.2">
      <c r="A38" s="151" t="s">
        <v>58</v>
      </c>
      <c r="B38" s="33" t="s">
        <v>15</v>
      </c>
      <c r="C38" s="129" t="s">
        <v>16</v>
      </c>
      <c r="D38" s="8" t="s">
        <v>16</v>
      </c>
      <c r="E38" s="8" t="s">
        <v>16</v>
      </c>
      <c r="F38" s="8" t="s">
        <v>16</v>
      </c>
    </row>
    <row r="39" spans="1:9" x14ac:dyDescent="0.2">
      <c r="A39" s="151"/>
      <c r="B39" s="33" t="s">
        <v>17</v>
      </c>
      <c r="C39" s="129" t="s">
        <v>16</v>
      </c>
      <c r="D39" s="8" t="s">
        <v>16</v>
      </c>
      <c r="E39" s="8" t="s">
        <v>16</v>
      </c>
      <c r="F39" s="8" t="s">
        <v>16</v>
      </c>
    </row>
    <row r="40" spans="1:9" x14ac:dyDescent="0.2">
      <c r="A40" s="151"/>
      <c r="B40" s="33" t="s">
        <v>12</v>
      </c>
      <c r="C40" s="129" t="s">
        <v>16</v>
      </c>
      <c r="D40" s="8" t="s">
        <v>16</v>
      </c>
      <c r="E40" s="8" t="s">
        <v>16</v>
      </c>
      <c r="F40" s="8" t="s">
        <v>16</v>
      </c>
    </row>
    <row r="41" spans="1:9" x14ac:dyDescent="0.2">
      <c r="A41" s="151"/>
      <c r="B41" s="33" t="s">
        <v>52</v>
      </c>
      <c r="C41" s="129" t="s">
        <v>16</v>
      </c>
      <c r="D41" s="8" t="s">
        <v>16</v>
      </c>
      <c r="E41" s="8" t="s">
        <v>16</v>
      </c>
      <c r="F41" s="8" t="s">
        <v>16</v>
      </c>
    </row>
    <row r="42" spans="1:9" x14ac:dyDescent="0.2">
      <c r="A42" s="7"/>
      <c r="B42" s="7"/>
      <c r="C42" s="128"/>
      <c r="D42" s="15"/>
      <c r="E42" s="15"/>
      <c r="F42" s="15"/>
    </row>
    <row r="47" spans="1:9" x14ac:dyDescent="0.2">
      <c r="A47" s="154" t="s">
        <v>98</v>
      </c>
      <c r="B47" s="154"/>
      <c r="C47" s="154"/>
      <c r="D47" s="154"/>
      <c r="E47" s="154"/>
      <c r="F47" s="154"/>
    </row>
    <row r="49" spans="1:6" x14ac:dyDescent="0.2">
      <c r="A49" s="157" t="s">
        <v>0</v>
      </c>
      <c r="B49" s="157"/>
      <c r="C49" s="157" t="s">
        <v>35</v>
      </c>
      <c r="D49" s="158" t="s">
        <v>89</v>
      </c>
      <c r="E49" s="158" t="s">
        <v>90</v>
      </c>
      <c r="F49" s="158" t="s">
        <v>91</v>
      </c>
    </row>
    <row r="50" spans="1:6" x14ac:dyDescent="0.2">
      <c r="A50" s="157"/>
      <c r="B50" s="157"/>
      <c r="C50" s="157"/>
      <c r="D50" s="158"/>
      <c r="E50" s="158"/>
      <c r="F50" s="158"/>
    </row>
    <row r="51" spans="1:6" x14ac:dyDescent="0.2">
      <c r="A51" s="151" t="s">
        <v>108</v>
      </c>
      <c r="B51" s="32" t="s">
        <v>10</v>
      </c>
      <c r="C51" s="130">
        <f>'Staff in Post'!L45</f>
        <v>12999</v>
      </c>
      <c r="D51" s="139">
        <v>37474</v>
      </c>
      <c r="E51" s="139">
        <v>8616</v>
      </c>
      <c r="F51" s="139">
        <v>2966</v>
      </c>
    </row>
    <row r="52" spans="1:6" x14ac:dyDescent="0.2">
      <c r="A52" s="151"/>
      <c r="B52" s="33" t="s">
        <v>11</v>
      </c>
      <c r="C52" s="130">
        <f>'Staff in Post'!L46</f>
        <v>3863</v>
      </c>
      <c r="D52" s="139">
        <v>27198</v>
      </c>
      <c r="E52" s="139">
        <v>4247</v>
      </c>
      <c r="F52" s="139">
        <v>1087</v>
      </c>
    </row>
    <row r="53" spans="1:6" x14ac:dyDescent="0.2">
      <c r="A53" s="151"/>
      <c r="B53" s="32" t="s">
        <v>12</v>
      </c>
      <c r="C53" s="130">
        <f>'Staff in Post'!L47</f>
        <v>0</v>
      </c>
      <c r="D53" s="139">
        <v>273</v>
      </c>
      <c r="E53" s="139">
        <v>86</v>
      </c>
      <c r="F53" s="139">
        <v>20</v>
      </c>
    </row>
    <row r="54" spans="1:6" x14ac:dyDescent="0.2">
      <c r="A54" s="151"/>
      <c r="B54" s="33" t="s">
        <v>52</v>
      </c>
      <c r="C54" s="130">
        <f>SUM(C51:C53)</f>
        <v>16862</v>
      </c>
      <c r="D54" s="93">
        <f>SUM(D51:D53)</f>
        <v>64945</v>
      </c>
      <c r="E54" s="93">
        <f>SUM(E51:E53)</f>
        <v>12949</v>
      </c>
      <c r="F54" s="93">
        <f>SUM(F51:F53)</f>
        <v>4073</v>
      </c>
    </row>
    <row r="55" spans="1:6" x14ac:dyDescent="0.2">
      <c r="A55" s="6"/>
      <c r="B55" s="7"/>
      <c r="C55" s="131"/>
      <c r="D55" s="15"/>
      <c r="E55" s="15"/>
      <c r="F55" s="15"/>
    </row>
    <row r="56" spans="1:6" x14ac:dyDescent="0.2">
      <c r="A56" s="151" t="s">
        <v>14</v>
      </c>
      <c r="B56" s="32" t="s">
        <v>15</v>
      </c>
      <c r="C56" s="130">
        <f>'Staff in Post'!L50</f>
        <v>14419</v>
      </c>
      <c r="D56" s="139">
        <v>60540</v>
      </c>
      <c r="E56" s="139">
        <v>11287</v>
      </c>
      <c r="F56" s="139">
        <v>3398</v>
      </c>
    </row>
    <row r="57" spans="1:6" x14ac:dyDescent="0.2">
      <c r="A57" s="151"/>
      <c r="B57" s="33" t="s">
        <v>17</v>
      </c>
      <c r="C57" s="130">
        <f>'Staff in Post'!L51</f>
        <v>718</v>
      </c>
      <c r="D57" s="139">
        <v>3329</v>
      </c>
      <c r="E57" s="139">
        <v>1127</v>
      </c>
      <c r="F57" s="139">
        <v>324</v>
      </c>
    </row>
    <row r="58" spans="1:6" x14ac:dyDescent="0.2">
      <c r="A58" s="151"/>
      <c r="B58" s="33" t="s">
        <v>12</v>
      </c>
      <c r="C58" s="130">
        <f>'Staff in Post'!L52</f>
        <v>1725</v>
      </c>
      <c r="D58" s="139">
        <v>1076</v>
      </c>
      <c r="E58" s="139">
        <v>535</v>
      </c>
      <c r="F58" s="139">
        <v>351</v>
      </c>
    </row>
    <row r="59" spans="1:6" x14ac:dyDescent="0.2">
      <c r="A59" s="153"/>
      <c r="B59" s="33" t="s">
        <v>52</v>
      </c>
      <c r="C59" s="130">
        <f>SUM(C56:C58)</f>
        <v>16862</v>
      </c>
      <c r="D59" s="140">
        <f>SUM(D56:D58)</f>
        <v>64945</v>
      </c>
      <c r="E59" s="140">
        <f>SUM(E56:E58)</f>
        <v>12949</v>
      </c>
      <c r="F59" s="140">
        <f>SUM(F56:F58)</f>
        <v>4073</v>
      </c>
    </row>
    <row r="60" spans="1:6" x14ac:dyDescent="0.2">
      <c r="A60" s="6"/>
      <c r="B60" s="7"/>
      <c r="C60" s="131"/>
      <c r="D60" s="15"/>
      <c r="E60" s="15"/>
      <c r="F60" s="15"/>
    </row>
    <row r="61" spans="1:6" x14ac:dyDescent="0.2">
      <c r="A61" s="151" t="s">
        <v>19</v>
      </c>
      <c r="B61" s="32" t="s">
        <v>20</v>
      </c>
      <c r="C61" s="130">
        <f>'Staff in Post'!L55</f>
        <v>2957</v>
      </c>
      <c r="D61" s="139">
        <v>45406</v>
      </c>
      <c r="E61" s="139">
        <v>5038</v>
      </c>
      <c r="F61" s="139">
        <v>1024</v>
      </c>
    </row>
    <row r="62" spans="1:6" x14ac:dyDescent="0.2">
      <c r="A62" s="151"/>
      <c r="B62" s="33" t="s">
        <v>21</v>
      </c>
      <c r="C62" s="130">
        <f>'Staff in Post'!L56</f>
        <v>13689</v>
      </c>
      <c r="D62" s="139">
        <v>18398</v>
      </c>
      <c r="E62" s="139">
        <v>7489</v>
      </c>
      <c r="F62" s="139">
        <v>2758</v>
      </c>
    </row>
    <row r="63" spans="1:6" x14ac:dyDescent="0.2">
      <c r="A63" s="151"/>
      <c r="B63" s="33" t="s">
        <v>12</v>
      </c>
      <c r="C63" s="130">
        <f>'Staff in Post'!L57</f>
        <v>216</v>
      </c>
      <c r="D63" s="139">
        <v>1141</v>
      </c>
      <c r="E63" s="139">
        <v>422</v>
      </c>
      <c r="F63" s="139">
        <v>291</v>
      </c>
    </row>
    <row r="64" spans="1:6" x14ac:dyDescent="0.2">
      <c r="A64" s="151"/>
      <c r="B64" s="33" t="s">
        <v>52</v>
      </c>
      <c r="C64" s="130">
        <f>SUM(C61:C63)</f>
        <v>16862</v>
      </c>
      <c r="D64" s="140">
        <f>SUM(D61:D63)</f>
        <v>64945</v>
      </c>
      <c r="E64" s="140">
        <f>SUM(E61:E63)</f>
        <v>12949</v>
      </c>
      <c r="F64" s="140">
        <f>SUM(F61:F63)</f>
        <v>4073</v>
      </c>
    </row>
    <row r="65" spans="1:6" x14ac:dyDescent="0.2">
      <c r="A65" s="6"/>
      <c r="B65" s="7"/>
      <c r="C65" s="131"/>
      <c r="D65" s="15"/>
      <c r="E65" s="15"/>
      <c r="F65" s="15"/>
    </row>
    <row r="66" spans="1:6" x14ac:dyDescent="0.2">
      <c r="A66" s="151" t="s">
        <v>22</v>
      </c>
      <c r="B66" s="32" t="s">
        <v>23</v>
      </c>
      <c r="C66" s="130">
        <f>'Staff in Post'!L60</f>
        <v>8014</v>
      </c>
      <c r="D66" s="139">
        <v>29056</v>
      </c>
      <c r="E66" s="139">
        <v>5781</v>
      </c>
      <c r="F66" s="139">
        <v>1689</v>
      </c>
    </row>
    <row r="67" spans="1:6" x14ac:dyDescent="0.2">
      <c r="A67" s="151"/>
      <c r="B67" s="32" t="s">
        <v>24</v>
      </c>
      <c r="C67" s="130">
        <f>'Staff in Post'!L61</f>
        <v>458</v>
      </c>
      <c r="D67" s="139">
        <v>11721</v>
      </c>
      <c r="E67" s="139">
        <v>1144</v>
      </c>
      <c r="F67" s="139">
        <v>229</v>
      </c>
    </row>
    <row r="68" spans="1:6" x14ac:dyDescent="0.2">
      <c r="A68" s="151"/>
      <c r="B68" s="32" t="s">
        <v>25</v>
      </c>
      <c r="C68" s="130">
        <f>'Staff in Post'!L62</f>
        <v>3574</v>
      </c>
      <c r="D68" s="139">
        <v>0</v>
      </c>
      <c r="E68" s="139">
        <v>0</v>
      </c>
      <c r="F68" s="139">
        <v>0</v>
      </c>
    </row>
    <row r="69" spans="1:6" x14ac:dyDescent="0.2">
      <c r="A69" s="151"/>
      <c r="B69" s="33" t="s">
        <v>26</v>
      </c>
      <c r="C69" s="130">
        <f>'Staff in Post'!L63</f>
        <v>1877</v>
      </c>
      <c r="D69" s="139">
        <v>19608</v>
      </c>
      <c r="E69" s="139">
        <v>4625</v>
      </c>
      <c r="F69" s="139">
        <v>1534</v>
      </c>
    </row>
    <row r="70" spans="1:6" x14ac:dyDescent="0.2">
      <c r="A70" s="151"/>
      <c r="B70" s="32" t="s">
        <v>12</v>
      </c>
      <c r="C70" s="130">
        <f>'Staff in Post'!L64</f>
        <v>2939</v>
      </c>
      <c r="D70" s="139">
        <v>4560</v>
      </c>
      <c r="E70" s="139">
        <v>1399</v>
      </c>
      <c r="F70" s="139">
        <v>621</v>
      </c>
    </row>
    <row r="71" spans="1:6" x14ac:dyDescent="0.2">
      <c r="A71" s="151"/>
      <c r="B71" s="33" t="s">
        <v>52</v>
      </c>
      <c r="C71" s="130">
        <f>SUM(C66:C70)</f>
        <v>16862</v>
      </c>
      <c r="D71" s="93">
        <f>SUM(D66:D70)</f>
        <v>64945</v>
      </c>
      <c r="E71" s="93">
        <f t="shared" ref="E71:F71" si="22">SUM(E66:E70)</f>
        <v>12949</v>
      </c>
      <c r="F71" s="93">
        <f t="shared" si="22"/>
        <v>4073</v>
      </c>
    </row>
    <row r="72" spans="1:6" x14ac:dyDescent="0.2">
      <c r="A72" s="6"/>
      <c r="B72" s="7"/>
      <c r="C72" s="131"/>
      <c r="D72" s="15"/>
      <c r="E72" s="15"/>
      <c r="F72" s="15"/>
    </row>
    <row r="73" spans="1:6" x14ac:dyDescent="0.2">
      <c r="A73" s="151" t="s">
        <v>27</v>
      </c>
      <c r="B73" s="32" t="s">
        <v>28</v>
      </c>
      <c r="C73" s="130">
        <f>'Staff in Post'!L67</f>
        <v>3143</v>
      </c>
      <c r="D73" s="139">
        <v>30843</v>
      </c>
      <c r="E73" s="139">
        <v>5137</v>
      </c>
      <c r="F73" s="139">
        <v>1693</v>
      </c>
    </row>
    <row r="74" spans="1:6" x14ac:dyDescent="0.2">
      <c r="A74" s="151"/>
      <c r="B74" s="33" t="s">
        <v>29</v>
      </c>
      <c r="C74" s="130">
        <f>'Staff in Post'!L68</f>
        <v>11874</v>
      </c>
      <c r="D74" s="139">
        <v>33345</v>
      </c>
      <c r="E74" s="139">
        <v>7414</v>
      </c>
      <c r="F74" s="139">
        <v>2219</v>
      </c>
    </row>
    <row r="75" spans="1:6" x14ac:dyDescent="0.2">
      <c r="A75" s="151"/>
      <c r="B75" s="33" t="s">
        <v>30</v>
      </c>
      <c r="C75" s="130">
        <f>'Staff in Post'!L69</f>
        <v>1845</v>
      </c>
      <c r="D75" s="139">
        <v>748</v>
      </c>
      <c r="E75" s="139">
        <v>391</v>
      </c>
      <c r="F75" s="139">
        <v>161</v>
      </c>
    </row>
    <row r="76" spans="1:6" x14ac:dyDescent="0.2">
      <c r="A76" s="151"/>
      <c r="B76" s="32" t="s">
        <v>12</v>
      </c>
      <c r="C76" s="130">
        <f>'Staff in Post'!L70</f>
        <v>0</v>
      </c>
      <c r="D76" s="139">
        <v>9</v>
      </c>
      <c r="E76" s="139">
        <v>7</v>
      </c>
      <c r="F76" s="139">
        <v>0</v>
      </c>
    </row>
    <row r="77" spans="1:6" x14ac:dyDescent="0.2">
      <c r="A77" s="151"/>
      <c r="B77" s="33" t="s">
        <v>52</v>
      </c>
      <c r="C77" s="130">
        <f>SUM(C73:C76)</f>
        <v>16862</v>
      </c>
      <c r="D77" s="93">
        <f>SUM(D73:D76)</f>
        <v>64945</v>
      </c>
      <c r="E77" s="93">
        <f t="shared" ref="E77:F77" si="23">SUM(E73:E76)</f>
        <v>12949</v>
      </c>
      <c r="F77" s="93">
        <f t="shared" si="23"/>
        <v>4073</v>
      </c>
    </row>
    <row r="78" spans="1:6" x14ac:dyDescent="0.2">
      <c r="A78" s="6"/>
      <c r="B78" s="7"/>
      <c r="C78" s="131"/>
      <c r="D78" s="15"/>
      <c r="E78" s="15"/>
      <c r="F78" s="15"/>
    </row>
    <row r="79" spans="1:6" x14ac:dyDescent="0.2">
      <c r="A79" s="151" t="s">
        <v>31</v>
      </c>
      <c r="B79" s="33" t="s">
        <v>32</v>
      </c>
      <c r="C79" s="130">
        <f>'Staff in Post'!L73</f>
        <v>14118</v>
      </c>
      <c r="D79" s="139">
        <v>59450</v>
      </c>
      <c r="E79" s="139">
        <v>11239</v>
      </c>
      <c r="F79" s="139">
        <v>3354</v>
      </c>
    </row>
    <row r="80" spans="1:6" x14ac:dyDescent="0.2">
      <c r="A80" s="151"/>
      <c r="B80" s="33" t="s">
        <v>33</v>
      </c>
      <c r="C80" s="130">
        <f>'Staff in Post'!L74</f>
        <v>755</v>
      </c>
      <c r="D80" s="139">
        <v>3242</v>
      </c>
      <c r="E80" s="139">
        <v>998</v>
      </c>
      <c r="F80" s="139">
        <v>324</v>
      </c>
    </row>
    <row r="81" spans="1:6" x14ac:dyDescent="0.2">
      <c r="A81" s="151"/>
      <c r="B81" s="33" t="s">
        <v>12</v>
      </c>
      <c r="C81" s="130">
        <f>'Staff in Post'!L75</f>
        <v>1989</v>
      </c>
      <c r="D81" s="139">
        <v>2253</v>
      </c>
      <c r="E81" s="139">
        <v>712</v>
      </c>
      <c r="F81" s="139">
        <v>395</v>
      </c>
    </row>
    <row r="82" spans="1:6" x14ac:dyDescent="0.2">
      <c r="A82" s="151"/>
      <c r="B82" s="33" t="s">
        <v>52</v>
      </c>
      <c r="C82" s="130">
        <f>SUM(C79:C81)</f>
        <v>16862</v>
      </c>
      <c r="D82" s="93">
        <f>SUM(D79:D81)</f>
        <v>64945</v>
      </c>
      <c r="E82" s="93">
        <f>SUM(E79:E81)</f>
        <v>12949</v>
      </c>
      <c r="F82" s="93">
        <f>SUM(F79:F81)</f>
        <v>4073</v>
      </c>
    </row>
    <row r="83" spans="1:6" x14ac:dyDescent="0.2">
      <c r="A83" s="7"/>
      <c r="B83" s="7"/>
      <c r="C83" s="131"/>
      <c r="D83" s="15"/>
      <c r="E83" s="15"/>
      <c r="F83" s="15"/>
    </row>
    <row r="84" spans="1:6" x14ac:dyDescent="0.2">
      <c r="A84" s="151" t="s">
        <v>58</v>
      </c>
      <c r="B84" s="33" t="s">
        <v>15</v>
      </c>
      <c r="C84" s="129" t="s">
        <v>16</v>
      </c>
      <c r="D84" s="8" t="s">
        <v>16</v>
      </c>
      <c r="E84" s="8" t="s">
        <v>16</v>
      </c>
      <c r="F84" s="8" t="s">
        <v>16</v>
      </c>
    </row>
    <row r="85" spans="1:6" x14ac:dyDescent="0.2">
      <c r="A85" s="151"/>
      <c r="B85" s="33" t="s">
        <v>17</v>
      </c>
      <c r="C85" s="129" t="s">
        <v>16</v>
      </c>
      <c r="D85" s="8" t="s">
        <v>16</v>
      </c>
      <c r="E85" s="8" t="s">
        <v>16</v>
      </c>
      <c r="F85" s="8" t="s">
        <v>16</v>
      </c>
    </row>
    <row r="86" spans="1:6" x14ac:dyDescent="0.2">
      <c r="A86" s="151"/>
      <c r="B86" s="33" t="s">
        <v>12</v>
      </c>
      <c r="C86" s="129" t="s">
        <v>16</v>
      </c>
      <c r="D86" s="8" t="s">
        <v>16</v>
      </c>
      <c r="E86" s="8" t="s">
        <v>16</v>
      </c>
      <c r="F86" s="8" t="s">
        <v>16</v>
      </c>
    </row>
    <row r="87" spans="1:6" x14ac:dyDescent="0.2">
      <c r="A87" s="151"/>
      <c r="B87" s="33" t="s">
        <v>52</v>
      </c>
      <c r="C87" s="129" t="s">
        <v>16</v>
      </c>
      <c r="D87" s="8" t="s">
        <v>16</v>
      </c>
      <c r="E87" s="8" t="s">
        <v>16</v>
      </c>
      <c r="F87" s="8" t="s">
        <v>16</v>
      </c>
    </row>
    <row r="88" spans="1:6" x14ac:dyDescent="0.2">
      <c r="A88" s="7"/>
      <c r="B88" s="7"/>
      <c r="C88" s="128"/>
      <c r="D88" s="15"/>
      <c r="E88" s="15"/>
      <c r="F88" s="15"/>
    </row>
  </sheetData>
  <mergeCells count="26">
    <mergeCell ref="A33:A36"/>
    <mergeCell ref="A1:F1"/>
    <mergeCell ref="A3:B4"/>
    <mergeCell ref="C3:C4"/>
    <mergeCell ref="D3:D4"/>
    <mergeCell ref="E3:E4"/>
    <mergeCell ref="F3:F4"/>
    <mergeCell ref="A5:A8"/>
    <mergeCell ref="A10:A13"/>
    <mergeCell ref="A15:A18"/>
    <mergeCell ref="A20:A25"/>
    <mergeCell ref="A27:A31"/>
    <mergeCell ref="A38:A41"/>
    <mergeCell ref="A47:F47"/>
    <mergeCell ref="A49:B50"/>
    <mergeCell ref="C49:C50"/>
    <mergeCell ref="D49:D50"/>
    <mergeCell ref="E49:E50"/>
    <mergeCell ref="F49:F50"/>
    <mergeCell ref="A84:A87"/>
    <mergeCell ref="A51:A54"/>
    <mergeCell ref="A56:A59"/>
    <mergeCell ref="A61:A64"/>
    <mergeCell ref="A66:A71"/>
    <mergeCell ref="A73:A77"/>
    <mergeCell ref="A79:A82"/>
  </mergeCells>
  <pageMargins left="0.75" right="0.75" top="1" bottom="1" header="0.5" footer="0.5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8FD09-DEBF-4792-8760-8AFDBB42A1EF}">
  <sheetPr codeName="Sheet3"/>
  <dimension ref="A1:K37"/>
  <sheetViews>
    <sheetView zoomScale="80" zoomScaleNormal="80" zoomScaleSheetLayoutView="85" workbookViewId="0">
      <pane xSplit="2" ySplit="4" topLeftCell="C5" activePane="bottomRight" state="frozen"/>
      <selection activeCell="C40" sqref="C40"/>
      <selection pane="topRight" activeCell="C40" sqref="C40"/>
      <selection pane="bottomLeft" activeCell="C40" sqref="C40"/>
      <selection pane="bottomRight" sqref="A1:D1"/>
    </sheetView>
  </sheetViews>
  <sheetFormatPr defaultColWidth="9.140625" defaultRowHeight="12.75" x14ac:dyDescent="0.2"/>
  <cols>
    <col min="1" max="2" width="25.7109375" style="36" customWidth="1"/>
    <col min="3" max="3" width="25.7109375" style="37" customWidth="1"/>
    <col min="4" max="4" width="28.140625" style="42" customWidth="1"/>
    <col min="5" max="5" width="20.7109375" style="36" customWidth="1"/>
    <col min="6" max="16384" width="9.140625" style="36"/>
  </cols>
  <sheetData>
    <row r="1" spans="1:11" x14ac:dyDescent="0.2">
      <c r="A1" s="161" t="s">
        <v>99</v>
      </c>
      <c r="B1" s="161"/>
      <c r="C1" s="161"/>
      <c r="D1" s="161"/>
    </row>
    <row r="3" spans="1:11" ht="12.75" customHeight="1" x14ac:dyDescent="0.2">
      <c r="A3" s="162" t="s">
        <v>0</v>
      </c>
      <c r="B3" s="162"/>
      <c r="C3" s="162" t="s">
        <v>1</v>
      </c>
      <c r="D3" s="163" t="s">
        <v>59</v>
      </c>
      <c r="E3" s="37"/>
      <c r="F3" s="70"/>
      <c r="G3" s="37"/>
      <c r="H3" s="37"/>
      <c r="I3" s="37"/>
      <c r="J3" s="37"/>
      <c r="K3" s="37"/>
    </row>
    <row r="4" spans="1:11" x14ac:dyDescent="0.2">
      <c r="A4" s="162"/>
      <c r="B4" s="162"/>
      <c r="C4" s="162"/>
      <c r="D4" s="163"/>
      <c r="E4" s="37"/>
      <c r="F4" s="70"/>
      <c r="G4" s="37"/>
      <c r="H4" s="37"/>
      <c r="I4" s="37"/>
      <c r="J4" s="37"/>
      <c r="K4" s="37"/>
    </row>
    <row r="5" spans="1:11" x14ac:dyDescent="0.2">
      <c r="A5" s="151" t="s">
        <v>108</v>
      </c>
      <c r="B5" s="38" t="s">
        <v>10</v>
      </c>
      <c r="C5" s="68">
        <f>'Staff in Post'!L5</f>
        <v>0.77090499347645591</v>
      </c>
      <c r="D5" s="141">
        <v>0.76670000000000005</v>
      </c>
      <c r="F5" s="71"/>
    </row>
    <row r="6" spans="1:11" x14ac:dyDescent="0.2">
      <c r="A6" s="151"/>
      <c r="B6" s="38" t="s">
        <v>11</v>
      </c>
      <c r="C6" s="68">
        <f>'Staff in Post'!L6</f>
        <v>0.22909500652354406</v>
      </c>
      <c r="D6" s="141">
        <v>0.76639999999999997</v>
      </c>
      <c r="F6" s="71"/>
    </row>
    <row r="7" spans="1:11" x14ac:dyDescent="0.2">
      <c r="A7" s="151"/>
      <c r="B7" s="38" t="s">
        <v>12</v>
      </c>
      <c r="C7" s="68">
        <f>'Staff in Post'!L7</f>
        <v>0</v>
      </c>
      <c r="D7" s="141">
        <v>0</v>
      </c>
      <c r="F7" s="71"/>
    </row>
    <row r="8" spans="1:11" x14ac:dyDescent="0.2">
      <c r="A8" s="151"/>
      <c r="B8" s="38" t="s">
        <v>13</v>
      </c>
      <c r="C8" s="69">
        <f>SUM(C5:C7)</f>
        <v>1</v>
      </c>
      <c r="D8" s="141">
        <v>0.76659999999999995</v>
      </c>
      <c r="F8" s="71"/>
    </row>
    <row r="9" spans="1:11" x14ac:dyDescent="0.2">
      <c r="A9" s="39"/>
      <c r="B9" s="40"/>
      <c r="C9" s="72"/>
      <c r="D9" s="142"/>
      <c r="F9" s="71"/>
    </row>
    <row r="10" spans="1:11" x14ac:dyDescent="0.2">
      <c r="A10" s="159" t="s">
        <v>14</v>
      </c>
      <c r="B10" s="38" t="s">
        <v>15</v>
      </c>
      <c r="C10" s="68">
        <f>'Staff in Post'!L10</f>
        <v>0.85511801684260469</v>
      </c>
      <c r="D10" s="141">
        <v>0.76429999999999998</v>
      </c>
      <c r="F10" s="71"/>
    </row>
    <row r="11" spans="1:11" x14ac:dyDescent="0.2">
      <c r="A11" s="159"/>
      <c r="B11" s="38" t="s">
        <v>17</v>
      </c>
      <c r="C11" s="68">
        <f>'Staff in Post'!L11</f>
        <v>4.2580951251334362E-2</v>
      </c>
      <c r="D11" s="141">
        <v>0.7036</v>
      </c>
      <c r="F11" s="71"/>
    </row>
    <row r="12" spans="1:11" x14ac:dyDescent="0.2">
      <c r="A12" s="159"/>
      <c r="B12" s="38" t="s">
        <v>12</v>
      </c>
      <c r="C12" s="68">
        <f>'Staff in Post'!L12</f>
        <v>0.10230103190606096</v>
      </c>
      <c r="D12" s="141">
        <v>0.81089999999999995</v>
      </c>
      <c r="F12" s="71"/>
    </row>
    <row r="13" spans="1:11" x14ac:dyDescent="0.2">
      <c r="A13" s="160"/>
      <c r="B13" s="38" t="s">
        <v>18</v>
      </c>
      <c r="C13" s="69">
        <f>SUM(C10:C12)</f>
        <v>1</v>
      </c>
      <c r="D13" s="141">
        <v>0.76659999999999995</v>
      </c>
      <c r="F13" s="71"/>
    </row>
    <row r="14" spans="1:11" x14ac:dyDescent="0.2">
      <c r="A14" s="39"/>
      <c r="B14" s="40"/>
      <c r="C14" s="72"/>
      <c r="D14" s="142"/>
      <c r="F14" s="71"/>
    </row>
    <row r="15" spans="1:11" x14ac:dyDescent="0.2">
      <c r="A15" s="159" t="s">
        <v>19</v>
      </c>
      <c r="B15" s="38" t="s">
        <v>20</v>
      </c>
      <c r="C15" s="68">
        <f>'Staff in Post'!L15</f>
        <v>0.17536472541809986</v>
      </c>
      <c r="D15" s="141">
        <v>0.73</v>
      </c>
      <c r="F15" s="71"/>
    </row>
    <row r="16" spans="1:11" x14ac:dyDescent="0.2">
      <c r="A16" s="159"/>
      <c r="B16" s="38" t="s">
        <v>21</v>
      </c>
      <c r="C16" s="68">
        <f>'Staff in Post'!L16</f>
        <v>0.81182540623888033</v>
      </c>
      <c r="D16" s="141">
        <v>0.77510000000000001</v>
      </c>
      <c r="F16" s="71"/>
    </row>
    <row r="17" spans="1:6" x14ac:dyDescent="0.2">
      <c r="A17" s="159"/>
      <c r="B17" s="38" t="s">
        <v>12</v>
      </c>
      <c r="C17" s="68">
        <f>'Staff in Post'!L17</f>
        <v>1.2809868343019807E-2</v>
      </c>
      <c r="D17" s="141">
        <v>0.71960000000000002</v>
      </c>
      <c r="F17" s="71"/>
    </row>
    <row r="18" spans="1:6" x14ac:dyDescent="0.2">
      <c r="A18" s="159"/>
      <c r="B18" s="38" t="s">
        <v>18</v>
      </c>
      <c r="C18" s="69">
        <f>SUM(C15:C17)</f>
        <v>1</v>
      </c>
      <c r="D18" s="141">
        <v>0.76659999999999995</v>
      </c>
      <c r="F18" s="71"/>
    </row>
    <row r="19" spans="1:6" x14ac:dyDescent="0.2">
      <c r="A19" s="39"/>
      <c r="B19" s="40"/>
      <c r="C19" s="72"/>
      <c r="D19" s="142"/>
      <c r="F19" s="71"/>
    </row>
    <row r="20" spans="1:6" x14ac:dyDescent="0.2">
      <c r="A20" s="159" t="s">
        <v>22</v>
      </c>
      <c r="B20" s="38" t="s">
        <v>23</v>
      </c>
      <c r="C20" s="68">
        <f>'Staff in Post'!L20</f>
        <v>0.47526983750444785</v>
      </c>
      <c r="D20" s="141">
        <v>0.77139999999999997</v>
      </c>
      <c r="F20" s="71"/>
    </row>
    <row r="21" spans="1:6" x14ac:dyDescent="0.2">
      <c r="A21" s="159"/>
      <c r="B21" s="38" t="s">
        <v>24</v>
      </c>
      <c r="C21" s="68">
        <f>'Staff in Post'!L21</f>
        <v>2.7161665282884592E-2</v>
      </c>
      <c r="D21" s="141">
        <v>0.65669999999999995</v>
      </c>
      <c r="F21" s="71"/>
    </row>
    <row r="22" spans="1:6" x14ac:dyDescent="0.2">
      <c r="A22" s="159"/>
      <c r="B22" s="38" t="s">
        <v>25</v>
      </c>
      <c r="C22" s="68">
        <f>'Staff in Post'!L22</f>
        <v>0.21195587712015182</v>
      </c>
      <c r="D22" s="141">
        <v>0.74099999999999999</v>
      </c>
      <c r="F22" s="71"/>
    </row>
    <row r="23" spans="1:6" x14ac:dyDescent="0.2">
      <c r="A23" s="159"/>
      <c r="B23" s="38" t="s">
        <v>26</v>
      </c>
      <c r="C23" s="68">
        <f>'Staff in Post'!L23</f>
        <v>0.11131538370300083</v>
      </c>
      <c r="D23" s="141">
        <v>0.77580000000000005</v>
      </c>
      <c r="F23" s="71"/>
    </row>
    <row r="24" spans="1:6" x14ac:dyDescent="0.2">
      <c r="A24" s="159"/>
      <c r="B24" s="38" t="s">
        <v>12</v>
      </c>
      <c r="C24" s="68">
        <f>'Staff in Post'!L24</f>
        <v>0.17429723638951489</v>
      </c>
      <c r="D24" s="141">
        <v>0.79520000000000002</v>
      </c>
      <c r="F24" s="71"/>
    </row>
    <row r="25" spans="1:6" x14ac:dyDescent="0.2">
      <c r="A25" s="159"/>
      <c r="B25" s="38" t="s">
        <v>18</v>
      </c>
      <c r="C25" s="69">
        <f>SUM(C20:C24)</f>
        <v>1</v>
      </c>
      <c r="D25" s="141">
        <v>0.76659999999999995</v>
      </c>
      <c r="F25" s="71"/>
    </row>
    <row r="26" spans="1:6" x14ac:dyDescent="0.2">
      <c r="A26" s="39"/>
      <c r="B26" s="40"/>
      <c r="C26" s="72"/>
      <c r="D26" s="142"/>
      <c r="F26" s="71"/>
    </row>
    <row r="27" spans="1:6" x14ac:dyDescent="0.2">
      <c r="A27" s="159" t="s">
        <v>27</v>
      </c>
      <c r="B27" s="38" t="s">
        <v>28</v>
      </c>
      <c r="C27" s="68">
        <f>'Staff in Post'!L27</f>
        <v>0.18639544538014471</v>
      </c>
      <c r="D27" s="141">
        <v>0.65349999999999997</v>
      </c>
      <c r="F27" s="71"/>
    </row>
    <row r="28" spans="1:6" x14ac:dyDescent="0.2">
      <c r="A28" s="159"/>
      <c r="B28" s="38" t="s">
        <v>29</v>
      </c>
      <c r="C28" s="68">
        <f>'Staff in Post'!L28</f>
        <v>0.70418692918989445</v>
      </c>
      <c r="D28" s="141">
        <v>0.7873</v>
      </c>
      <c r="F28" s="71"/>
    </row>
    <row r="29" spans="1:6" x14ac:dyDescent="0.2">
      <c r="A29" s="159"/>
      <c r="B29" s="38" t="s">
        <v>30</v>
      </c>
      <c r="C29" s="68">
        <f>'Staff in Post'!L29</f>
        <v>0.10941762542996086</v>
      </c>
      <c r="D29" s="141">
        <v>0.82040000000000002</v>
      </c>
      <c r="F29" s="71"/>
    </row>
    <row r="30" spans="1:6" x14ac:dyDescent="0.2">
      <c r="A30" s="159"/>
      <c r="B30" s="38" t="s">
        <v>12</v>
      </c>
      <c r="C30" s="68">
        <f>'Staff in Post'!L30</f>
        <v>0</v>
      </c>
      <c r="D30" s="141">
        <v>0</v>
      </c>
      <c r="F30" s="71"/>
    </row>
    <row r="31" spans="1:6" x14ac:dyDescent="0.2">
      <c r="A31" s="159"/>
      <c r="B31" s="38" t="s">
        <v>13</v>
      </c>
      <c r="C31" s="69">
        <f>SUM(C27:C30)</f>
        <v>1</v>
      </c>
      <c r="D31" s="141">
        <v>0.76659999999999995</v>
      </c>
      <c r="F31" s="71"/>
    </row>
    <row r="32" spans="1:6" x14ac:dyDescent="0.2">
      <c r="A32" s="39"/>
      <c r="B32" s="40"/>
      <c r="C32" s="72"/>
      <c r="D32" s="142"/>
      <c r="F32" s="71"/>
    </row>
    <row r="33" spans="1:6" x14ac:dyDescent="0.2">
      <c r="A33" s="159" t="s">
        <v>31</v>
      </c>
      <c r="B33" s="38" t="s">
        <v>32</v>
      </c>
      <c r="C33" s="68">
        <f>'Staff in Post'!L33</f>
        <v>0.83726722808682241</v>
      </c>
      <c r="D33" s="141">
        <v>0.76190000000000002</v>
      </c>
      <c r="F33" s="71"/>
    </row>
    <row r="34" spans="1:6" x14ac:dyDescent="0.2">
      <c r="A34" s="159"/>
      <c r="B34" s="38" t="s">
        <v>33</v>
      </c>
      <c r="C34" s="68">
        <f>'Staff in Post'!L34</f>
        <v>4.4775234254536826E-2</v>
      </c>
      <c r="D34" s="141">
        <v>0.70789999999999997</v>
      </c>
      <c r="F34" s="71"/>
    </row>
    <row r="35" spans="1:6" x14ac:dyDescent="0.2">
      <c r="A35" s="159"/>
      <c r="B35" s="38" t="s">
        <v>12</v>
      </c>
      <c r="C35" s="68">
        <f>'Staff in Post'!L35</f>
        <v>0.11795753765864073</v>
      </c>
      <c r="D35" s="141">
        <v>0.82099999999999995</v>
      </c>
      <c r="F35" s="71"/>
    </row>
    <row r="36" spans="1:6" x14ac:dyDescent="0.2">
      <c r="A36" s="159"/>
      <c r="B36" s="38" t="s">
        <v>13</v>
      </c>
      <c r="C36" s="69">
        <f>SUM(C33:C35)</f>
        <v>0.99999999999999989</v>
      </c>
      <c r="D36" s="141">
        <v>0.76659999999999995</v>
      </c>
      <c r="F36" s="71"/>
    </row>
    <row r="37" spans="1:6" x14ac:dyDescent="0.2">
      <c r="A37" s="40"/>
      <c r="B37" s="40"/>
      <c r="C37" s="73"/>
      <c r="D37" s="41"/>
      <c r="F37" s="71"/>
    </row>
  </sheetData>
  <mergeCells count="10">
    <mergeCell ref="A5:A8"/>
    <mergeCell ref="A1:D1"/>
    <mergeCell ref="A3:B4"/>
    <mergeCell ref="C3:C4"/>
    <mergeCell ref="D3:D4"/>
    <mergeCell ref="A10:A13"/>
    <mergeCell ref="A15:A18"/>
    <mergeCell ref="A20:A25"/>
    <mergeCell ref="A27:A31"/>
    <mergeCell ref="A33:A36"/>
  </mergeCells>
  <pageMargins left="0.75" right="0.75" top="1" bottom="1" header="0.5" footer="0.5"/>
  <pageSetup paperSize="9" scale="7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17632-0EA8-405F-8806-894C915BB157}">
  <sheetPr codeName="Sheet4"/>
  <dimension ref="A1:I79"/>
  <sheetViews>
    <sheetView zoomScale="80" zoomScaleNormal="80" zoomScaleSheetLayoutView="85" workbookViewId="0">
      <pane xSplit="3" ySplit="4" topLeftCell="D5" activePane="bottomRight" state="frozen"/>
      <selection activeCell="C40" sqref="C40"/>
      <selection pane="topRight" activeCell="C40" sqref="C40"/>
      <selection pane="bottomLeft" activeCell="C40" sqref="C40"/>
      <selection pane="bottomRight" sqref="A1:F1"/>
    </sheetView>
  </sheetViews>
  <sheetFormatPr defaultColWidth="20.7109375" defaultRowHeight="12.75" x14ac:dyDescent="0.2"/>
  <cols>
    <col min="1" max="2" width="20.7109375" customWidth="1"/>
    <col min="3" max="3" width="20.7109375" style="75" customWidth="1"/>
    <col min="4" max="4" width="20.7109375" style="45" customWidth="1"/>
    <col min="5" max="5" width="22.140625" style="109" customWidth="1"/>
    <col min="6" max="6" width="20.7109375" style="109" customWidth="1"/>
    <col min="7" max="7" width="7.42578125" customWidth="1"/>
  </cols>
  <sheetData>
    <row r="1" spans="1:9" x14ac:dyDescent="0.2">
      <c r="A1" s="154" t="s">
        <v>100</v>
      </c>
      <c r="B1" s="154"/>
      <c r="C1" s="154"/>
      <c r="D1" s="154"/>
      <c r="E1" s="154"/>
      <c r="F1" s="155"/>
    </row>
    <row r="3" spans="1:9" s="118" customFormat="1" ht="12.75" customHeight="1" x14ac:dyDescent="0.2">
      <c r="A3" s="156" t="s">
        <v>0</v>
      </c>
      <c r="B3" s="156"/>
      <c r="C3" s="156" t="s">
        <v>1</v>
      </c>
      <c r="D3" s="164" t="s">
        <v>83</v>
      </c>
      <c r="E3" s="152" t="s">
        <v>84</v>
      </c>
      <c r="F3" s="152" t="s">
        <v>85</v>
      </c>
      <c r="G3" s="117"/>
      <c r="H3" s="117"/>
      <c r="I3" s="119"/>
    </row>
    <row r="4" spans="1:9" s="118" customFormat="1" ht="26.25" customHeight="1" x14ac:dyDescent="0.2">
      <c r="A4" s="156"/>
      <c r="B4" s="156"/>
      <c r="C4" s="156"/>
      <c r="D4" s="164"/>
      <c r="E4" s="152"/>
      <c r="F4" s="152"/>
      <c r="G4" s="117"/>
      <c r="H4" s="117"/>
      <c r="I4" s="119"/>
    </row>
    <row r="5" spans="1:9" x14ac:dyDescent="0.2">
      <c r="A5" s="151" t="s">
        <v>108</v>
      </c>
      <c r="B5" s="32" t="s">
        <v>10</v>
      </c>
      <c r="C5" s="76">
        <f>'Staff in Post'!L5</f>
        <v>0.77090499347645591</v>
      </c>
      <c r="D5" s="97">
        <f>D47/D50</f>
        <v>0.65384615384615385</v>
      </c>
      <c r="E5" s="97">
        <f t="shared" ref="E5:F5" si="0">E47/E50</f>
        <v>0.7142857142857143</v>
      </c>
      <c r="F5" s="97">
        <f t="shared" si="0"/>
        <v>0.90909090909090906</v>
      </c>
      <c r="I5" s="4"/>
    </row>
    <row r="6" spans="1:9" x14ac:dyDescent="0.2">
      <c r="A6" s="151"/>
      <c r="B6" s="33" t="s">
        <v>11</v>
      </c>
      <c r="C6" s="76">
        <f>'Staff in Post'!L6</f>
        <v>0.22909500652354406</v>
      </c>
      <c r="D6" s="97">
        <f>D48/D50</f>
        <v>0.34615384615384615</v>
      </c>
      <c r="E6" s="97">
        <f t="shared" ref="E6:F6" si="1">E48/E50</f>
        <v>0.2857142857142857</v>
      </c>
      <c r="F6" s="97">
        <f t="shared" si="1"/>
        <v>9.0909090909090912E-2</v>
      </c>
      <c r="I6" s="4"/>
    </row>
    <row r="7" spans="1:9" x14ac:dyDescent="0.2">
      <c r="A7" s="151"/>
      <c r="B7" s="32" t="s">
        <v>12</v>
      </c>
      <c r="C7" s="76">
        <f>'Staff in Post'!L7</f>
        <v>0</v>
      </c>
      <c r="D7" s="97">
        <f>D49/D50</f>
        <v>0</v>
      </c>
      <c r="E7" s="97">
        <f t="shared" ref="E7:F7" si="2">E49/E50</f>
        <v>0</v>
      </c>
      <c r="F7" s="97">
        <f t="shared" si="2"/>
        <v>0</v>
      </c>
      <c r="I7" s="4"/>
    </row>
    <row r="8" spans="1:9" x14ac:dyDescent="0.2">
      <c r="A8" s="151"/>
      <c r="B8" s="32" t="s">
        <v>13</v>
      </c>
      <c r="C8" s="76">
        <f>SUM(C5:C7)</f>
        <v>1</v>
      </c>
      <c r="D8" s="76">
        <f t="shared" ref="D8:F8" si="3">SUM(D5:D7)</f>
        <v>1</v>
      </c>
      <c r="E8" s="76">
        <f t="shared" si="3"/>
        <v>1</v>
      </c>
      <c r="F8" s="76">
        <f t="shared" si="3"/>
        <v>1</v>
      </c>
      <c r="I8" s="4"/>
    </row>
    <row r="9" spans="1:9" x14ac:dyDescent="0.2">
      <c r="A9" s="6"/>
      <c r="B9" s="7"/>
      <c r="C9" s="78"/>
      <c r="D9" s="25"/>
      <c r="E9" s="101"/>
      <c r="F9" s="101"/>
      <c r="I9" s="4"/>
    </row>
    <row r="10" spans="1:9" x14ac:dyDescent="0.2">
      <c r="A10" s="151" t="s">
        <v>14</v>
      </c>
      <c r="B10" s="32" t="s">
        <v>15</v>
      </c>
      <c r="C10" s="76">
        <f>'Staff in Post'!L10</f>
        <v>0.85511801684260469</v>
      </c>
      <c r="D10" s="97">
        <f>D52/D55</f>
        <v>0.81730769230769229</v>
      </c>
      <c r="E10" s="97">
        <f t="shared" ref="E10:F10" si="4">E52/E55</f>
        <v>1</v>
      </c>
      <c r="F10" s="97">
        <f t="shared" si="4"/>
        <v>0.72727272727272729</v>
      </c>
      <c r="I10" s="4"/>
    </row>
    <row r="11" spans="1:9" x14ac:dyDescent="0.2">
      <c r="A11" s="151"/>
      <c r="B11" s="33" t="s">
        <v>17</v>
      </c>
      <c r="C11" s="76">
        <f>'Staff in Post'!L11</f>
        <v>4.2580951251334362E-2</v>
      </c>
      <c r="D11" s="97">
        <f>D53/D55</f>
        <v>6.7307692307692304E-2</v>
      </c>
      <c r="E11" s="97">
        <f t="shared" ref="E11:F11" si="5">E53/E55</f>
        <v>0</v>
      </c>
      <c r="F11" s="97">
        <f t="shared" si="5"/>
        <v>0</v>
      </c>
      <c r="I11" s="4"/>
    </row>
    <row r="12" spans="1:9" x14ac:dyDescent="0.2">
      <c r="A12" s="151"/>
      <c r="B12" s="33" t="s">
        <v>12</v>
      </c>
      <c r="C12" s="76">
        <f>'Staff in Post'!L12</f>
        <v>0.10230103190606096</v>
      </c>
      <c r="D12" s="97">
        <f>D54/D55</f>
        <v>0.11538461538461539</v>
      </c>
      <c r="E12" s="97">
        <f t="shared" ref="E12:F12" si="6">E54/E55</f>
        <v>0</v>
      </c>
      <c r="F12" s="97">
        <f t="shared" si="6"/>
        <v>0.27272727272727271</v>
      </c>
      <c r="I12" s="4"/>
    </row>
    <row r="13" spans="1:9" x14ac:dyDescent="0.2">
      <c r="A13" s="153"/>
      <c r="B13" s="32" t="s">
        <v>18</v>
      </c>
      <c r="C13" s="76">
        <f>SUM(C10:C12)</f>
        <v>1</v>
      </c>
      <c r="D13" s="76">
        <f t="shared" ref="D13:F13" si="7">SUM(D10:D12)</f>
        <v>1</v>
      </c>
      <c r="E13" s="76">
        <f t="shared" si="7"/>
        <v>1</v>
      </c>
      <c r="F13" s="76">
        <f t="shared" si="7"/>
        <v>1</v>
      </c>
      <c r="I13" s="4"/>
    </row>
    <row r="14" spans="1:9" x14ac:dyDescent="0.2">
      <c r="A14" s="6"/>
      <c r="B14" s="7"/>
      <c r="C14" s="78"/>
      <c r="D14" s="25"/>
      <c r="E14" s="101"/>
      <c r="F14" s="101"/>
      <c r="I14" s="4"/>
    </row>
    <row r="15" spans="1:9" x14ac:dyDescent="0.2">
      <c r="A15" s="151" t="s">
        <v>19</v>
      </c>
      <c r="B15" s="32" t="s">
        <v>20</v>
      </c>
      <c r="C15" s="76">
        <f>'Staff in Post'!L15</f>
        <v>0.17536472541809986</v>
      </c>
      <c r="D15" s="97">
        <f>D57/D60</f>
        <v>0.25</v>
      </c>
      <c r="E15" s="97">
        <f t="shared" ref="E15:F15" si="8">E57/E60</f>
        <v>0.14285714285714285</v>
      </c>
      <c r="F15" s="97">
        <f t="shared" si="8"/>
        <v>0</v>
      </c>
      <c r="I15" s="4"/>
    </row>
    <row r="16" spans="1:9" x14ac:dyDescent="0.2">
      <c r="A16" s="151"/>
      <c r="B16" s="33" t="s">
        <v>21</v>
      </c>
      <c r="C16" s="76">
        <f>'Staff in Post'!L16</f>
        <v>0.81182540623888033</v>
      </c>
      <c r="D16" s="97">
        <f>D58/D60</f>
        <v>0.73076923076923073</v>
      </c>
      <c r="E16" s="97">
        <f t="shared" ref="E16:F16" si="9">E58/E60</f>
        <v>0.8571428571428571</v>
      </c>
      <c r="F16" s="97">
        <f t="shared" si="9"/>
        <v>0.90909090909090906</v>
      </c>
      <c r="I16" s="4"/>
    </row>
    <row r="17" spans="1:9" x14ac:dyDescent="0.2">
      <c r="A17" s="151"/>
      <c r="B17" s="33" t="s">
        <v>12</v>
      </c>
      <c r="C17" s="76">
        <f>'Staff in Post'!L17</f>
        <v>1.2809868343019807E-2</v>
      </c>
      <c r="D17" s="97">
        <f>D59/D60</f>
        <v>1.9230769230769232E-2</v>
      </c>
      <c r="E17" s="97">
        <f t="shared" ref="E17:F17" si="10">E59/E60</f>
        <v>0</v>
      </c>
      <c r="F17" s="97">
        <f t="shared" si="10"/>
        <v>9.0909090909090912E-2</v>
      </c>
      <c r="I17" s="4"/>
    </row>
    <row r="18" spans="1:9" x14ac:dyDescent="0.2">
      <c r="A18" s="151"/>
      <c r="B18" s="32" t="s">
        <v>18</v>
      </c>
      <c r="C18" s="76">
        <f>SUM(C15:C17)</f>
        <v>1</v>
      </c>
      <c r="D18" s="76">
        <f t="shared" ref="D18:F18" si="11">SUM(D15:D17)</f>
        <v>1</v>
      </c>
      <c r="E18" s="76">
        <f t="shared" si="11"/>
        <v>1</v>
      </c>
      <c r="F18" s="76">
        <f t="shared" si="11"/>
        <v>1</v>
      </c>
      <c r="I18" s="4"/>
    </row>
    <row r="19" spans="1:9" x14ac:dyDescent="0.2">
      <c r="A19" s="6"/>
      <c r="B19" s="7"/>
      <c r="C19" s="78"/>
      <c r="D19" s="25"/>
      <c r="E19" s="101"/>
      <c r="F19" s="101"/>
      <c r="I19" s="4"/>
    </row>
    <row r="20" spans="1:9" x14ac:dyDescent="0.2">
      <c r="A20" s="151" t="s">
        <v>22</v>
      </c>
      <c r="B20" s="32" t="s">
        <v>23</v>
      </c>
      <c r="C20" s="76">
        <f>'Staff in Post'!L20</f>
        <v>0.47526983750444785</v>
      </c>
      <c r="D20" s="97">
        <f>D62/D67</f>
        <v>0.51923076923076927</v>
      </c>
      <c r="E20" s="97">
        <f t="shared" ref="E20:F20" si="12">E62/E67</f>
        <v>0.5714285714285714</v>
      </c>
      <c r="F20" s="97">
        <f t="shared" si="12"/>
        <v>0.45454545454545453</v>
      </c>
      <c r="I20" s="4"/>
    </row>
    <row r="21" spans="1:9" x14ac:dyDescent="0.2">
      <c r="A21" s="151"/>
      <c r="B21" s="32" t="s">
        <v>24</v>
      </c>
      <c r="C21" s="76">
        <f>'Staff in Post'!L21</f>
        <v>2.7161665282884592E-2</v>
      </c>
      <c r="D21" s="97">
        <f>D63/D67</f>
        <v>1.9230769230769232E-2</v>
      </c>
      <c r="E21" s="97">
        <f t="shared" ref="E21:F21" si="13">E63/E67</f>
        <v>0</v>
      </c>
      <c r="F21" s="97">
        <f t="shared" si="13"/>
        <v>0</v>
      </c>
      <c r="I21" s="4"/>
    </row>
    <row r="22" spans="1:9" x14ac:dyDescent="0.2">
      <c r="A22" s="151"/>
      <c r="B22" s="32" t="s">
        <v>25</v>
      </c>
      <c r="C22" s="76">
        <f>'Staff in Post'!L22</f>
        <v>0.21195587712015182</v>
      </c>
      <c r="D22" s="97">
        <f>D64/D67</f>
        <v>0.14423076923076922</v>
      </c>
      <c r="E22" s="97">
        <f t="shared" ref="E22:F22" si="14">E64/E67</f>
        <v>0</v>
      </c>
      <c r="F22" s="97">
        <f t="shared" si="14"/>
        <v>0</v>
      </c>
      <c r="I22" s="4"/>
    </row>
    <row r="23" spans="1:9" x14ac:dyDescent="0.2">
      <c r="A23" s="151"/>
      <c r="B23" s="33" t="s">
        <v>26</v>
      </c>
      <c r="C23" s="76">
        <f>'Staff in Post'!L23</f>
        <v>0.11131538370300083</v>
      </c>
      <c r="D23" s="97">
        <f>D65/D67</f>
        <v>0.14423076923076922</v>
      </c>
      <c r="E23" s="97">
        <f t="shared" ref="E23:F23" si="15">E65/E67</f>
        <v>0.42857142857142855</v>
      </c>
      <c r="F23" s="97">
        <f t="shared" si="15"/>
        <v>0.27272727272727271</v>
      </c>
      <c r="I23" s="4"/>
    </row>
    <row r="24" spans="1:9" x14ac:dyDescent="0.2">
      <c r="A24" s="151"/>
      <c r="B24" s="32" t="s">
        <v>12</v>
      </c>
      <c r="C24" s="76">
        <f>'Staff in Post'!L24</f>
        <v>0.17429723638951489</v>
      </c>
      <c r="D24" s="97">
        <f>D66/D67</f>
        <v>0.17307692307692307</v>
      </c>
      <c r="E24" s="97">
        <f t="shared" ref="E24:F24" si="16">E66/E67</f>
        <v>0</v>
      </c>
      <c r="F24" s="97">
        <f t="shared" si="16"/>
        <v>0.27272727272727271</v>
      </c>
      <c r="I24" s="4"/>
    </row>
    <row r="25" spans="1:9" x14ac:dyDescent="0.2">
      <c r="A25" s="151"/>
      <c r="B25" s="32" t="s">
        <v>18</v>
      </c>
      <c r="C25" s="76">
        <f>SUM(C20:C24)</f>
        <v>1</v>
      </c>
      <c r="D25" s="76">
        <f t="shared" ref="D25:F25" si="17">SUM(D20:D24)</f>
        <v>1</v>
      </c>
      <c r="E25" s="76">
        <f t="shared" si="17"/>
        <v>1</v>
      </c>
      <c r="F25" s="76">
        <f t="shared" si="17"/>
        <v>1</v>
      </c>
      <c r="I25" s="4"/>
    </row>
    <row r="26" spans="1:9" x14ac:dyDescent="0.2">
      <c r="A26" s="6"/>
      <c r="B26" s="7"/>
      <c r="C26" s="78"/>
      <c r="D26" s="25"/>
      <c r="E26" s="101"/>
      <c r="F26" s="101"/>
      <c r="I26" s="4"/>
    </row>
    <row r="27" spans="1:9" x14ac:dyDescent="0.2">
      <c r="A27" s="151" t="s">
        <v>27</v>
      </c>
      <c r="B27" s="32" t="s">
        <v>28</v>
      </c>
      <c r="C27" s="76">
        <f>'Staff in Post'!L27</f>
        <v>0.18639544538014471</v>
      </c>
      <c r="D27" s="97">
        <f>D69/D73</f>
        <v>0.16346153846153846</v>
      </c>
      <c r="E27" s="97">
        <f t="shared" ref="E27:F27" si="18">E69/E73</f>
        <v>0</v>
      </c>
      <c r="F27" s="97">
        <f t="shared" si="18"/>
        <v>0</v>
      </c>
      <c r="I27" s="4"/>
    </row>
    <row r="28" spans="1:9" x14ac:dyDescent="0.2">
      <c r="A28" s="151"/>
      <c r="B28" s="33" t="s">
        <v>29</v>
      </c>
      <c r="C28" s="76">
        <f>'Staff in Post'!L28</f>
        <v>0.70418692918989445</v>
      </c>
      <c r="D28" s="97">
        <f>D70/D73</f>
        <v>0.75</v>
      </c>
      <c r="E28" s="97">
        <f t="shared" ref="E28:F28" si="19">E70/E73</f>
        <v>1</v>
      </c>
      <c r="F28" s="97">
        <f t="shared" si="19"/>
        <v>0.72727272727272729</v>
      </c>
      <c r="I28" s="4"/>
    </row>
    <row r="29" spans="1:9" x14ac:dyDescent="0.2">
      <c r="A29" s="151"/>
      <c r="B29" s="33" t="s">
        <v>30</v>
      </c>
      <c r="C29" s="76">
        <f>'Staff in Post'!L29</f>
        <v>0.10941762542996086</v>
      </c>
      <c r="D29" s="97">
        <f>D71/D73</f>
        <v>8.6538461538461536E-2</v>
      </c>
      <c r="E29" s="97">
        <f t="shared" ref="E29:F29" si="20">E71/E73</f>
        <v>0</v>
      </c>
      <c r="F29" s="97">
        <f t="shared" si="20"/>
        <v>0.27272727272727271</v>
      </c>
      <c r="I29" s="4"/>
    </row>
    <row r="30" spans="1:9" x14ac:dyDescent="0.2">
      <c r="A30" s="151"/>
      <c r="B30" s="32" t="s">
        <v>12</v>
      </c>
      <c r="C30" s="76">
        <f>'Staff in Post'!L30</f>
        <v>0</v>
      </c>
      <c r="D30" s="97">
        <f>D72/D73</f>
        <v>0</v>
      </c>
      <c r="E30" s="97">
        <f t="shared" ref="E30:F30" si="21">E72/E73</f>
        <v>0</v>
      </c>
      <c r="F30" s="97">
        <f t="shared" si="21"/>
        <v>0</v>
      </c>
      <c r="I30" s="4"/>
    </row>
    <row r="31" spans="1:9" x14ac:dyDescent="0.2">
      <c r="A31" s="151"/>
      <c r="B31" s="32" t="s">
        <v>13</v>
      </c>
      <c r="C31" s="76">
        <f>SUM(C27:C30)</f>
        <v>1</v>
      </c>
      <c r="D31" s="76">
        <f t="shared" ref="D31:F31" si="22">SUM(D27:D30)</f>
        <v>1</v>
      </c>
      <c r="E31" s="76">
        <f t="shared" si="22"/>
        <v>1</v>
      </c>
      <c r="F31" s="76">
        <f t="shared" si="22"/>
        <v>1</v>
      </c>
      <c r="I31" s="4"/>
    </row>
    <row r="32" spans="1:9" x14ac:dyDescent="0.2">
      <c r="A32" s="6"/>
      <c r="B32" s="7"/>
      <c r="C32" s="78"/>
      <c r="D32" s="25"/>
      <c r="E32" s="101"/>
      <c r="F32" s="101"/>
      <c r="I32" s="4"/>
    </row>
    <row r="33" spans="1:9" x14ac:dyDescent="0.2">
      <c r="A33" s="151" t="s">
        <v>31</v>
      </c>
      <c r="B33" s="33" t="s">
        <v>32</v>
      </c>
      <c r="C33" s="76">
        <f>'Staff in Post'!L33</f>
        <v>0.83726722808682241</v>
      </c>
      <c r="D33" s="97">
        <f>D75/D78</f>
        <v>0.82692307692307687</v>
      </c>
      <c r="E33" s="97">
        <f t="shared" ref="E33:F33" si="23">E75/E78</f>
        <v>1</v>
      </c>
      <c r="F33" s="97">
        <f t="shared" si="23"/>
        <v>0.72727272727272729</v>
      </c>
      <c r="I33" s="4"/>
    </row>
    <row r="34" spans="1:9" x14ac:dyDescent="0.2">
      <c r="A34" s="151"/>
      <c r="B34" s="33" t="s">
        <v>33</v>
      </c>
      <c r="C34" s="76">
        <f>'Staff in Post'!L34</f>
        <v>4.4775234254536826E-2</v>
      </c>
      <c r="D34" s="97">
        <f>D76/D78</f>
        <v>4.807692307692308E-2</v>
      </c>
      <c r="E34" s="97">
        <f t="shared" ref="E34:F34" si="24">E76/E78</f>
        <v>0</v>
      </c>
      <c r="F34" s="97">
        <f t="shared" si="24"/>
        <v>0</v>
      </c>
      <c r="I34" s="4"/>
    </row>
    <row r="35" spans="1:9" x14ac:dyDescent="0.2">
      <c r="A35" s="151"/>
      <c r="B35" s="33" t="s">
        <v>12</v>
      </c>
      <c r="C35" s="76">
        <f>'Staff in Post'!L35</f>
        <v>0.11795753765864073</v>
      </c>
      <c r="D35" s="97">
        <f>D77/D78</f>
        <v>0.125</v>
      </c>
      <c r="E35" s="97">
        <f t="shared" ref="E35:F35" si="25">E77/E78</f>
        <v>0</v>
      </c>
      <c r="F35" s="97">
        <f t="shared" si="25"/>
        <v>0.27272727272727271</v>
      </c>
      <c r="I35" s="4"/>
    </row>
    <row r="36" spans="1:9" x14ac:dyDescent="0.2">
      <c r="A36" s="151"/>
      <c r="B36" s="33" t="s">
        <v>13</v>
      </c>
      <c r="C36" s="76">
        <f>SUM(C33:C35)</f>
        <v>0.99999999999999989</v>
      </c>
      <c r="D36" s="76">
        <f t="shared" ref="D36:F36" si="26">SUM(D33:D35)</f>
        <v>1</v>
      </c>
      <c r="E36" s="76">
        <f t="shared" si="26"/>
        <v>1</v>
      </c>
      <c r="F36" s="76">
        <f t="shared" si="26"/>
        <v>1</v>
      </c>
      <c r="I36" s="4"/>
    </row>
    <row r="37" spans="1:9" x14ac:dyDescent="0.2">
      <c r="A37" s="7"/>
      <c r="B37" s="7"/>
      <c r="C37" s="74"/>
      <c r="D37" s="102"/>
      <c r="E37" s="102"/>
      <c r="F37" s="102"/>
    </row>
    <row r="43" spans="1:9" x14ac:dyDescent="0.2">
      <c r="A43" s="154" t="s">
        <v>100</v>
      </c>
      <c r="B43" s="154"/>
      <c r="C43" s="154"/>
      <c r="D43" s="154"/>
      <c r="E43" s="154"/>
      <c r="F43" s="155"/>
    </row>
    <row r="45" spans="1:9" s="118" customFormat="1" x14ac:dyDescent="0.2">
      <c r="A45" s="156" t="s">
        <v>0</v>
      </c>
      <c r="B45" s="156"/>
      <c r="C45" s="156" t="s">
        <v>35</v>
      </c>
      <c r="D45" s="164" t="s">
        <v>86</v>
      </c>
      <c r="E45" s="152" t="s">
        <v>87</v>
      </c>
      <c r="F45" s="152" t="s">
        <v>88</v>
      </c>
    </row>
    <row r="46" spans="1:9" s="118" customFormat="1" ht="27" customHeight="1" x14ac:dyDescent="0.2">
      <c r="A46" s="156"/>
      <c r="B46" s="156"/>
      <c r="C46" s="156"/>
      <c r="D46" s="164"/>
      <c r="E46" s="152"/>
      <c r="F46" s="152"/>
    </row>
    <row r="47" spans="1:9" x14ac:dyDescent="0.2">
      <c r="A47" s="151" t="s">
        <v>108</v>
      </c>
      <c r="B47" s="32" t="s">
        <v>10</v>
      </c>
      <c r="C47" s="77">
        <f>'Staff in Post'!L45</f>
        <v>12999</v>
      </c>
      <c r="D47" s="143">
        <v>68</v>
      </c>
      <c r="E47" s="143">
        <v>5</v>
      </c>
      <c r="F47" s="143">
        <v>10</v>
      </c>
    </row>
    <row r="48" spans="1:9" x14ac:dyDescent="0.2">
      <c r="A48" s="151"/>
      <c r="B48" s="33" t="s">
        <v>11</v>
      </c>
      <c r="C48" s="77">
        <f>'Staff in Post'!L46</f>
        <v>3863</v>
      </c>
      <c r="D48" s="143">
        <v>36</v>
      </c>
      <c r="E48" s="143">
        <v>2</v>
      </c>
      <c r="F48" s="143">
        <v>1</v>
      </c>
    </row>
    <row r="49" spans="1:6" x14ac:dyDescent="0.2">
      <c r="A49" s="151"/>
      <c r="B49" s="32" t="s">
        <v>12</v>
      </c>
      <c r="C49" s="77">
        <f>'Staff in Post'!L47</f>
        <v>0</v>
      </c>
      <c r="D49" s="143">
        <v>0</v>
      </c>
      <c r="E49" s="143">
        <v>0</v>
      </c>
      <c r="F49" s="143">
        <v>0</v>
      </c>
    </row>
    <row r="50" spans="1:6" x14ac:dyDescent="0.2">
      <c r="A50" s="151"/>
      <c r="B50" s="32" t="s">
        <v>13</v>
      </c>
      <c r="C50" s="77">
        <f>SUM(C47:C49)</f>
        <v>16862</v>
      </c>
      <c r="D50" s="144">
        <f t="shared" ref="D50:F50" si="27">SUM(D47:D49)</f>
        <v>104</v>
      </c>
      <c r="E50" s="144">
        <f t="shared" si="27"/>
        <v>7</v>
      </c>
      <c r="F50" s="144">
        <f t="shared" si="27"/>
        <v>11</v>
      </c>
    </row>
    <row r="51" spans="1:6" x14ac:dyDescent="0.2">
      <c r="A51" s="6"/>
      <c r="B51" s="7"/>
      <c r="C51" s="78"/>
      <c r="D51" s="145"/>
      <c r="E51" s="145"/>
      <c r="F51" s="145"/>
    </row>
    <row r="52" spans="1:6" x14ac:dyDescent="0.2">
      <c r="A52" s="151" t="s">
        <v>14</v>
      </c>
      <c r="B52" s="32" t="s">
        <v>15</v>
      </c>
      <c r="C52" s="77">
        <f>'Staff in Post'!L50</f>
        <v>14419</v>
      </c>
      <c r="D52" s="143">
        <v>85</v>
      </c>
      <c r="E52" s="143">
        <v>7</v>
      </c>
      <c r="F52" s="143">
        <v>8</v>
      </c>
    </row>
    <row r="53" spans="1:6" x14ac:dyDescent="0.2">
      <c r="A53" s="151"/>
      <c r="B53" s="33" t="s">
        <v>17</v>
      </c>
      <c r="C53" s="77">
        <f>'Staff in Post'!L51</f>
        <v>718</v>
      </c>
      <c r="D53" s="143">
        <v>7</v>
      </c>
      <c r="E53" s="143">
        <v>0</v>
      </c>
      <c r="F53" s="143">
        <v>0</v>
      </c>
    </row>
    <row r="54" spans="1:6" x14ac:dyDescent="0.2">
      <c r="A54" s="151"/>
      <c r="B54" s="33" t="s">
        <v>12</v>
      </c>
      <c r="C54" s="77">
        <f>'Staff in Post'!L52</f>
        <v>1725</v>
      </c>
      <c r="D54" s="143">
        <v>12</v>
      </c>
      <c r="E54" s="143">
        <v>0</v>
      </c>
      <c r="F54" s="143">
        <v>3</v>
      </c>
    </row>
    <row r="55" spans="1:6" x14ac:dyDescent="0.2">
      <c r="A55" s="153"/>
      <c r="B55" s="32" t="s">
        <v>18</v>
      </c>
      <c r="C55" s="77">
        <f>SUM(C52:C54)</f>
        <v>16862</v>
      </c>
      <c r="D55" s="144">
        <f t="shared" ref="D55:F55" si="28">SUM(D52:D54)</f>
        <v>104</v>
      </c>
      <c r="E55" s="144">
        <f t="shared" si="28"/>
        <v>7</v>
      </c>
      <c r="F55" s="144">
        <f t="shared" si="28"/>
        <v>11</v>
      </c>
    </row>
    <row r="56" spans="1:6" x14ac:dyDescent="0.2">
      <c r="A56" s="6"/>
      <c r="B56" s="7"/>
      <c r="C56" s="78"/>
      <c r="D56" s="145"/>
      <c r="E56" s="145"/>
      <c r="F56" s="145"/>
    </row>
    <row r="57" spans="1:6" x14ac:dyDescent="0.2">
      <c r="A57" s="151" t="s">
        <v>19</v>
      </c>
      <c r="B57" s="32" t="s">
        <v>20</v>
      </c>
      <c r="C57" s="77">
        <f>'Staff in Post'!L55</f>
        <v>2957</v>
      </c>
      <c r="D57" s="143">
        <v>26</v>
      </c>
      <c r="E57" s="143">
        <v>1</v>
      </c>
      <c r="F57" s="143">
        <v>0</v>
      </c>
    </row>
    <row r="58" spans="1:6" x14ac:dyDescent="0.2">
      <c r="A58" s="151"/>
      <c r="B58" s="33" t="s">
        <v>21</v>
      </c>
      <c r="C58" s="77">
        <f>'Staff in Post'!L56</f>
        <v>13689</v>
      </c>
      <c r="D58" s="143">
        <v>76</v>
      </c>
      <c r="E58" s="143">
        <v>6</v>
      </c>
      <c r="F58" s="143">
        <v>10</v>
      </c>
    </row>
    <row r="59" spans="1:6" x14ac:dyDescent="0.2">
      <c r="A59" s="151"/>
      <c r="B59" s="33" t="s">
        <v>12</v>
      </c>
      <c r="C59" s="77">
        <f>'Staff in Post'!L57</f>
        <v>216</v>
      </c>
      <c r="D59" s="143">
        <v>2</v>
      </c>
      <c r="E59" s="143">
        <v>0</v>
      </c>
      <c r="F59" s="143">
        <v>1</v>
      </c>
    </row>
    <row r="60" spans="1:6" x14ac:dyDescent="0.2">
      <c r="A60" s="151"/>
      <c r="B60" s="32" t="s">
        <v>18</v>
      </c>
      <c r="C60" s="77">
        <f>SUM(C57:C59)</f>
        <v>16862</v>
      </c>
      <c r="D60" s="144">
        <f t="shared" ref="D60:F60" si="29">SUM(D57:D59)</f>
        <v>104</v>
      </c>
      <c r="E60" s="144">
        <f t="shared" si="29"/>
        <v>7</v>
      </c>
      <c r="F60" s="144">
        <f t="shared" si="29"/>
        <v>11</v>
      </c>
    </row>
    <row r="61" spans="1:6" x14ac:dyDescent="0.2">
      <c r="A61" s="6"/>
      <c r="B61" s="7"/>
      <c r="C61" s="78"/>
      <c r="D61" s="145"/>
      <c r="E61" s="145"/>
      <c r="F61" s="145"/>
    </row>
    <row r="62" spans="1:6" x14ac:dyDescent="0.2">
      <c r="A62" s="151" t="s">
        <v>22</v>
      </c>
      <c r="B62" s="32" t="s">
        <v>23</v>
      </c>
      <c r="C62" s="77">
        <f>'Staff in Post'!L60</f>
        <v>8014</v>
      </c>
      <c r="D62" s="143">
        <v>54</v>
      </c>
      <c r="E62" s="143">
        <v>4</v>
      </c>
      <c r="F62" s="143">
        <v>5</v>
      </c>
    </row>
    <row r="63" spans="1:6" x14ac:dyDescent="0.2">
      <c r="A63" s="151"/>
      <c r="B63" s="32" t="s">
        <v>24</v>
      </c>
      <c r="C63" s="77">
        <f>'Staff in Post'!L61</f>
        <v>458</v>
      </c>
      <c r="D63" s="143">
        <v>2</v>
      </c>
      <c r="E63" s="143">
        <v>0</v>
      </c>
      <c r="F63" s="143">
        <v>0</v>
      </c>
    </row>
    <row r="64" spans="1:6" x14ac:dyDescent="0.2">
      <c r="A64" s="151"/>
      <c r="B64" s="32" t="s">
        <v>25</v>
      </c>
      <c r="C64" s="77">
        <f>'Staff in Post'!L62</f>
        <v>3574</v>
      </c>
      <c r="D64" s="143">
        <v>15</v>
      </c>
      <c r="E64" s="143">
        <v>0</v>
      </c>
      <c r="F64" s="143">
        <v>0</v>
      </c>
    </row>
    <row r="65" spans="1:6" x14ac:dyDescent="0.2">
      <c r="A65" s="151"/>
      <c r="B65" s="33" t="s">
        <v>26</v>
      </c>
      <c r="C65" s="77">
        <f>'Staff in Post'!L63</f>
        <v>1877</v>
      </c>
      <c r="D65" s="143">
        <v>15</v>
      </c>
      <c r="E65" s="143">
        <v>3</v>
      </c>
      <c r="F65" s="143">
        <v>3</v>
      </c>
    </row>
    <row r="66" spans="1:6" x14ac:dyDescent="0.2">
      <c r="A66" s="151"/>
      <c r="B66" s="32" t="s">
        <v>12</v>
      </c>
      <c r="C66" s="77">
        <f>'Staff in Post'!L64</f>
        <v>2939</v>
      </c>
      <c r="D66" s="143">
        <v>18</v>
      </c>
      <c r="E66" s="143">
        <v>0</v>
      </c>
      <c r="F66" s="143">
        <v>3</v>
      </c>
    </row>
    <row r="67" spans="1:6" x14ac:dyDescent="0.2">
      <c r="A67" s="151"/>
      <c r="B67" s="32" t="s">
        <v>18</v>
      </c>
      <c r="C67" s="77">
        <f>SUM(C62:C66)</f>
        <v>16862</v>
      </c>
      <c r="D67" s="144">
        <f t="shared" ref="D67:F67" si="30">SUM(D62:D66)</f>
        <v>104</v>
      </c>
      <c r="E67" s="144">
        <f t="shared" si="30"/>
        <v>7</v>
      </c>
      <c r="F67" s="144">
        <f t="shared" si="30"/>
        <v>11</v>
      </c>
    </row>
    <row r="68" spans="1:6" x14ac:dyDescent="0.2">
      <c r="A68" s="6"/>
      <c r="B68" s="7"/>
      <c r="C68" s="78"/>
      <c r="D68" s="145"/>
      <c r="E68" s="145"/>
      <c r="F68" s="145"/>
    </row>
    <row r="69" spans="1:6" x14ac:dyDescent="0.2">
      <c r="A69" s="151" t="s">
        <v>27</v>
      </c>
      <c r="B69" s="32" t="s">
        <v>28</v>
      </c>
      <c r="C69" s="77">
        <f>'Staff in Post'!L67</f>
        <v>3143</v>
      </c>
      <c r="D69" s="143">
        <v>17</v>
      </c>
      <c r="E69" s="143">
        <v>0</v>
      </c>
      <c r="F69" s="143">
        <v>0</v>
      </c>
    </row>
    <row r="70" spans="1:6" x14ac:dyDescent="0.2">
      <c r="A70" s="151"/>
      <c r="B70" s="33" t="s">
        <v>29</v>
      </c>
      <c r="C70" s="77">
        <f>'Staff in Post'!L68</f>
        <v>11874</v>
      </c>
      <c r="D70" s="143">
        <v>78</v>
      </c>
      <c r="E70" s="143">
        <v>7</v>
      </c>
      <c r="F70" s="143">
        <v>8</v>
      </c>
    </row>
    <row r="71" spans="1:6" x14ac:dyDescent="0.2">
      <c r="A71" s="151"/>
      <c r="B71" s="33" t="s">
        <v>30</v>
      </c>
      <c r="C71" s="77">
        <f>'Staff in Post'!L69</f>
        <v>1845</v>
      </c>
      <c r="D71" s="143">
        <v>9</v>
      </c>
      <c r="E71" s="143">
        <v>0</v>
      </c>
      <c r="F71" s="143">
        <v>3</v>
      </c>
    </row>
    <row r="72" spans="1:6" x14ac:dyDescent="0.2">
      <c r="A72" s="151"/>
      <c r="B72" s="32" t="s">
        <v>12</v>
      </c>
      <c r="C72" s="77">
        <f>'Staff in Post'!L70</f>
        <v>0</v>
      </c>
      <c r="D72" s="143">
        <v>0</v>
      </c>
      <c r="E72" s="143">
        <v>0</v>
      </c>
      <c r="F72" s="143">
        <v>0</v>
      </c>
    </row>
    <row r="73" spans="1:6" x14ac:dyDescent="0.2">
      <c r="A73" s="151"/>
      <c r="B73" s="32" t="s">
        <v>13</v>
      </c>
      <c r="C73" s="77">
        <f>SUM(C69:C72)</f>
        <v>16862</v>
      </c>
      <c r="D73" s="144">
        <f t="shared" ref="D73:F73" si="31">SUM(D69:D72)</f>
        <v>104</v>
      </c>
      <c r="E73" s="144">
        <f t="shared" si="31"/>
        <v>7</v>
      </c>
      <c r="F73" s="144">
        <f t="shared" si="31"/>
        <v>11</v>
      </c>
    </row>
    <row r="74" spans="1:6" x14ac:dyDescent="0.2">
      <c r="A74" s="6"/>
      <c r="B74" s="7"/>
      <c r="C74" s="78"/>
      <c r="D74" s="145"/>
      <c r="E74" s="145"/>
      <c r="F74" s="145"/>
    </row>
    <row r="75" spans="1:6" x14ac:dyDescent="0.2">
      <c r="A75" s="151" t="s">
        <v>31</v>
      </c>
      <c r="B75" s="33" t="s">
        <v>32</v>
      </c>
      <c r="C75" s="77">
        <f>'Staff in Post'!L73</f>
        <v>14118</v>
      </c>
      <c r="D75" s="143">
        <v>86</v>
      </c>
      <c r="E75" s="143">
        <v>7</v>
      </c>
      <c r="F75" s="143">
        <v>8</v>
      </c>
    </row>
    <row r="76" spans="1:6" x14ac:dyDescent="0.2">
      <c r="A76" s="151"/>
      <c r="B76" s="33" t="s">
        <v>33</v>
      </c>
      <c r="C76" s="77">
        <f>'Staff in Post'!L74</f>
        <v>755</v>
      </c>
      <c r="D76" s="143">
        <v>5</v>
      </c>
      <c r="E76" s="143">
        <v>0</v>
      </c>
      <c r="F76" s="143">
        <v>0</v>
      </c>
    </row>
    <row r="77" spans="1:6" x14ac:dyDescent="0.2">
      <c r="A77" s="151"/>
      <c r="B77" s="33" t="s">
        <v>12</v>
      </c>
      <c r="C77" s="77">
        <f>'Staff in Post'!L75</f>
        <v>1989</v>
      </c>
      <c r="D77" s="143">
        <v>13</v>
      </c>
      <c r="E77" s="143">
        <v>0</v>
      </c>
      <c r="F77" s="143">
        <v>3</v>
      </c>
    </row>
    <row r="78" spans="1:6" x14ac:dyDescent="0.2">
      <c r="A78" s="151"/>
      <c r="B78" s="33" t="s">
        <v>13</v>
      </c>
      <c r="C78" s="77">
        <f>SUM(C75:C77)</f>
        <v>16862</v>
      </c>
      <c r="D78" s="144">
        <f t="shared" ref="D78:F78" si="32">SUM(D75:D77)</f>
        <v>104</v>
      </c>
      <c r="E78" s="144">
        <f t="shared" si="32"/>
        <v>7</v>
      </c>
      <c r="F78" s="144">
        <f t="shared" si="32"/>
        <v>11</v>
      </c>
    </row>
    <row r="79" spans="1:6" x14ac:dyDescent="0.2">
      <c r="A79" s="7"/>
      <c r="B79" s="7"/>
      <c r="C79" s="48"/>
      <c r="D79" s="108"/>
      <c r="E79" s="108"/>
      <c r="F79" s="146"/>
    </row>
  </sheetData>
  <mergeCells count="24">
    <mergeCell ref="A33:A36"/>
    <mergeCell ref="A1:F1"/>
    <mergeCell ref="A3:B4"/>
    <mergeCell ref="C3:C4"/>
    <mergeCell ref="D3:D4"/>
    <mergeCell ref="E3:E4"/>
    <mergeCell ref="F3:F4"/>
    <mergeCell ref="A5:A8"/>
    <mergeCell ref="A10:A13"/>
    <mergeCell ref="A15:A18"/>
    <mergeCell ref="A20:A25"/>
    <mergeCell ref="A27:A31"/>
    <mergeCell ref="A75:A78"/>
    <mergeCell ref="A43:F43"/>
    <mergeCell ref="A45:B46"/>
    <mergeCell ref="C45:C46"/>
    <mergeCell ref="D45:D46"/>
    <mergeCell ref="E45:E46"/>
    <mergeCell ref="F45:F46"/>
    <mergeCell ref="A47:A50"/>
    <mergeCell ref="A52:A55"/>
    <mergeCell ref="A57:A60"/>
    <mergeCell ref="A62:A67"/>
    <mergeCell ref="A69:A73"/>
  </mergeCells>
  <pageMargins left="0.75" right="0.75" top="1" bottom="1" header="0.5" footer="0.5"/>
  <pageSetup paperSize="9" scale="7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C1141-EAAE-4193-BEF4-748F8F355722}">
  <sheetPr codeName="Sheet5"/>
  <dimension ref="A1:G78"/>
  <sheetViews>
    <sheetView zoomScale="80" zoomScaleNormal="80" zoomScaleSheetLayoutView="90" workbookViewId="0">
      <pane xSplit="2" ySplit="4" topLeftCell="C5" activePane="bottomRight" state="frozen"/>
      <selection activeCell="C40" sqref="C40"/>
      <selection pane="topRight" activeCell="C40" sqref="C40"/>
      <selection pane="bottomLeft" activeCell="C40" sqref="C40"/>
      <selection pane="bottomRight" sqref="A1:E1"/>
    </sheetView>
  </sheetViews>
  <sheetFormatPr defaultColWidth="20.7109375" defaultRowHeight="12.75" x14ac:dyDescent="0.2"/>
  <cols>
    <col min="1" max="3" width="25.7109375" style="36" customWidth="1"/>
    <col min="4" max="4" width="25.7109375" style="42" customWidth="1"/>
    <col min="5" max="5" width="25.7109375" style="111" customWidth="1"/>
    <col min="6" max="6" width="8.28515625" style="36" customWidth="1"/>
    <col min="7" max="16384" width="20.7109375" style="36"/>
  </cols>
  <sheetData>
    <row r="1" spans="1:7" x14ac:dyDescent="0.2">
      <c r="A1" s="161" t="s">
        <v>101</v>
      </c>
      <c r="B1" s="161"/>
      <c r="C1" s="161"/>
      <c r="D1" s="161"/>
      <c r="E1" s="161"/>
    </row>
    <row r="3" spans="1:7" ht="12.75" customHeight="1" x14ac:dyDescent="0.2">
      <c r="A3" s="162" t="s">
        <v>0</v>
      </c>
      <c r="B3" s="162"/>
      <c r="C3" s="162" t="s">
        <v>1</v>
      </c>
      <c r="D3" s="163" t="s">
        <v>60</v>
      </c>
      <c r="E3" s="165" t="s">
        <v>61</v>
      </c>
      <c r="F3" s="37"/>
      <c r="G3" s="71"/>
    </row>
    <row r="4" spans="1:7" x14ac:dyDescent="0.2">
      <c r="A4" s="162"/>
      <c r="B4" s="162"/>
      <c r="C4" s="162"/>
      <c r="D4" s="163"/>
      <c r="E4" s="165"/>
      <c r="F4" s="37"/>
      <c r="G4" s="71"/>
    </row>
    <row r="5" spans="1:7" ht="12.75" customHeight="1" x14ac:dyDescent="0.2">
      <c r="A5" s="151" t="s">
        <v>108</v>
      </c>
      <c r="B5" s="38" t="s">
        <v>10</v>
      </c>
      <c r="C5" s="68">
        <f>'Staff in Post'!L5</f>
        <v>0.77090499347645591</v>
      </c>
      <c r="D5" s="97">
        <v>5.0000000000000001E-4</v>
      </c>
      <c r="E5" s="97">
        <v>1.5E-3</v>
      </c>
      <c r="G5" s="71"/>
    </row>
    <row r="6" spans="1:7" x14ac:dyDescent="0.2">
      <c r="A6" s="151"/>
      <c r="B6" s="38" t="s">
        <v>11</v>
      </c>
      <c r="C6" s="68">
        <f>'Staff in Post'!L6</f>
        <v>0.22909500652354406</v>
      </c>
      <c r="D6" s="97">
        <v>2.5999999999999999E-3</v>
      </c>
      <c r="E6" s="97">
        <v>1.8E-3</v>
      </c>
      <c r="G6" s="71"/>
    </row>
    <row r="7" spans="1:7" x14ac:dyDescent="0.2">
      <c r="A7" s="151"/>
      <c r="B7" s="38" t="s">
        <v>12</v>
      </c>
      <c r="C7" s="68">
        <f>'Staff in Post'!L7</f>
        <v>0</v>
      </c>
      <c r="D7" s="97">
        <v>0</v>
      </c>
      <c r="E7" s="97">
        <v>0</v>
      </c>
      <c r="G7" s="71"/>
    </row>
    <row r="8" spans="1:7" x14ac:dyDescent="0.2">
      <c r="A8" s="151"/>
      <c r="B8" s="38" t="s">
        <v>13</v>
      </c>
      <c r="C8" s="69">
        <f>SUM(C5:C7)</f>
        <v>1</v>
      </c>
      <c r="D8" s="97">
        <v>8.9999999999999998E-4</v>
      </c>
      <c r="E8" s="97">
        <v>1.5E-3</v>
      </c>
      <c r="G8" s="71"/>
    </row>
    <row r="9" spans="1:7" x14ac:dyDescent="0.2">
      <c r="A9" s="39"/>
      <c r="B9" s="40"/>
      <c r="C9" s="72"/>
      <c r="D9" s="101"/>
      <c r="E9" s="101"/>
      <c r="G9" s="71"/>
    </row>
    <row r="10" spans="1:7" x14ac:dyDescent="0.2">
      <c r="A10" s="159" t="s">
        <v>14</v>
      </c>
      <c r="B10" s="38" t="s">
        <v>15</v>
      </c>
      <c r="C10" s="68">
        <f>'Staff in Post'!L10</f>
        <v>0.85511801684260469</v>
      </c>
      <c r="D10" s="97">
        <v>8.9999999999999998E-4</v>
      </c>
      <c r="E10" s="97">
        <v>1.2999999999999999E-3</v>
      </c>
      <c r="G10" s="71"/>
    </row>
    <row r="11" spans="1:7" x14ac:dyDescent="0.2">
      <c r="A11" s="159"/>
      <c r="B11" s="38" t="s">
        <v>17</v>
      </c>
      <c r="C11" s="68">
        <f>'Staff in Post'!L11</f>
        <v>4.2580951251334362E-2</v>
      </c>
      <c r="D11" s="97">
        <v>1.4E-3</v>
      </c>
      <c r="E11" s="97">
        <v>0</v>
      </c>
      <c r="G11" s="71"/>
    </row>
    <row r="12" spans="1:7" x14ac:dyDescent="0.2">
      <c r="A12" s="159"/>
      <c r="B12" s="38" t="s">
        <v>12</v>
      </c>
      <c r="C12" s="68">
        <f>'Staff in Post'!L12</f>
        <v>0.10230103190606096</v>
      </c>
      <c r="D12" s="97">
        <v>1.1999999999999999E-3</v>
      </c>
      <c r="E12" s="97">
        <v>4.1000000000000003E-3</v>
      </c>
      <c r="G12" s="71"/>
    </row>
    <row r="13" spans="1:7" x14ac:dyDescent="0.2">
      <c r="A13" s="160"/>
      <c r="B13" s="38" t="s">
        <v>18</v>
      </c>
      <c r="C13" s="69">
        <f>SUM(C10:C12)</f>
        <v>1</v>
      </c>
      <c r="D13" s="97">
        <v>8.9999999999999998E-4</v>
      </c>
      <c r="E13" s="97">
        <v>1.5E-3</v>
      </c>
      <c r="G13" s="71"/>
    </row>
    <row r="14" spans="1:7" x14ac:dyDescent="0.2">
      <c r="A14" s="39"/>
      <c r="B14" s="40"/>
      <c r="C14" s="72"/>
      <c r="D14" s="101"/>
      <c r="E14" s="101"/>
      <c r="G14" s="71"/>
    </row>
    <row r="15" spans="1:7" x14ac:dyDescent="0.2">
      <c r="A15" s="159" t="s">
        <v>19</v>
      </c>
      <c r="B15" s="38" t="s">
        <v>20</v>
      </c>
      <c r="C15" s="68">
        <f>'Staff in Post'!L15</f>
        <v>0.17536472541809986</v>
      </c>
      <c r="D15" s="97">
        <v>1.2999999999999999E-3</v>
      </c>
      <c r="E15" s="97">
        <v>5.9999999999999995E-4</v>
      </c>
      <c r="G15" s="71"/>
    </row>
    <row r="16" spans="1:7" x14ac:dyDescent="0.2">
      <c r="A16" s="159"/>
      <c r="B16" s="38" t="s">
        <v>21</v>
      </c>
      <c r="C16" s="68">
        <f>'Staff in Post'!L16</f>
        <v>0.81182540623888033</v>
      </c>
      <c r="D16" s="97">
        <v>8.0000000000000004E-4</v>
      </c>
      <c r="E16" s="97">
        <v>1.6000000000000001E-3</v>
      </c>
      <c r="G16" s="71"/>
    </row>
    <row r="17" spans="1:7" x14ac:dyDescent="0.2">
      <c r="A17" s="159"/>
      <c r="B17" s="38" t="s">
        <v>12</v>
      </c>
      <c r="C17" s="68">
        <f>'Staff in Post'!L17</f>
        <v>1.2809868343019807E-2</v>
      </c>
      <c r="D17" s="97">
        <v>4.7600000000000003E-2</v>
      </c>
      <c r="E17" s="97">
        <v>9.5200000000000007E-2</v>
      </c>
      <c r="G17" s="71"/>
    </row>
    <row r="18" spans="1:7" x14ac:dyDescent="0.2">
      <c r="A18" s="159"/>
      <c r="B18" s="38" t="s">
        <v>18</v>
      </c>
      <c r="C18" s="69">
        <f>SUM(C15:C17)</f>
        <v>1</v>
      </c>
      <c r="D18" s="97">
        <v>8.9999999999999998E-4</v>
      </c>
      <c r="E18" s="97">
        <v>1.5E-3</v>
      </c>
      <c r="G18" s="71"/>
    </row>
    <row r="19" spans="1:7" x14ac:dyDescent="0.2">
      <c r="A19" s="39"/>
      <c r="B19" s="40"/>
      <c r="C19" s="72"/>
      <c r="D19" s="101"/>
      <c r="E19" s="101"/>
      <c r="G19" s="71"/>
    </row>
    <row r="20" spans="1:7" x14ac:dyDescent="0.2">
      <c r="A20" s="159" t="s">
        <v>22</v>
      </c>
      <c r="B20" s="38" t="s">
        <v>23</v>
      </c>
      <c r="C20" s="68">
        <f>'Staff in Post'!L20</f>
        <v>0.47526983750444785</v>
      </c>
      <c r="D20" s="97">
        <v>8.9999999999999998E-4</v>
      </c>
      <c r="E20" s="97">
        <v>1.1999999999999999E-3</v>
      </c>
      <c r="G20" s="71"/>
    </row>
    <row r="21" spans="1:7" x14ac:dyDescent="0.2">
      <c r="A21" s="159"/>
      <c r="B21" s="38" t="s">
        <v>24</v>
      </c>
      <c r="C21" s="68">
        <f>'Staff in Post'!L21</f>
        <v>2.7161665282884592E-2</v>
      </c>
      <c r="D21" s="97">
        <v>0</v>
      </c>
      <c r="E21" s="97">
        <v>0</v>
      </c>
      <c r="G21" s="71"/>
    </row>
    <row r="22" spans="1:7" x14ac:dyDescent="0.2">
      <c r="A22" s="159"/>
      <c r="B22" s="38" t="s">
        <v>25</v>
      </c>
      <c r="C22" s="68">
        <f>'Staff in Post'!L22</f>
        <v>0.21195587712015182</v>
      </c>
      <c r="D22" s="97">
        <v>1.1000000000000001E-3</v>
      </c>
      <c r="E22" s="97">
        <v>1.6999999999999999E-3</v>
      </c>
      <c r="G22" s="71"/>
    </row>
    <row r="23" spans="1:7" x14ac:dyDescent="0.2">
      <c r="A23" s="159"/>
      <c r="B23" s="38" t="s">
        <v>26</v>
      </c>
      <c r="C23" s="68">
        <f>'Staff in Post'!L23</f>
        <v>0.11131538370300083</v>
      </c>
      <c r="D23" s="97">
        <v>1.1000000000000001E-3</v>
      </c>
      <c r="E23" s="97">
        <v>3.2000000000000002E-3</v>
      </c>
      <c r="G23" s="71"/>
    </row>
    <row r="24" spans="1:7" x14ac:dyDescent="0.2">
      <c r="A24" s="159"/>
      <c r="B24" s="38" t="s">
        <v>12</v>
      </c>
      <c r="C24" s="68">
        <f>'Staff in Post'!L24</f>
        <v>0.17429723638951489</v>
      </c>
      <c r="D24" s="97">
        <v>1E-3</v>
      </c>
      <c r="E24" s="97">
        <v>1.4E-3</v>
      </c>
      <c r="G24" s="71"/>
    </row>
    <row r="25" spans="1:7" x14ac:dyDescent="0.2">
      <c r="A25" s="159"/>
      <c r="B25" s="38" t="s">
        <v>18</v>
      </c>
      <c r="C25" s="69">
        <f>SUM(C20:C24)</f>
        <v>1</v>
      </c>
      <c r="D25" s="97">
        <v>8.9999999999999998E-4</v>
      </c>
      <c r="E25" s="97">
        <v>1.5E-3</v>
      </c>
      <c r="G25" s="71"/>
    </row>
    <row r="26" spans="1:7" x14ac:dyDescent="0.2">
      <c r="A26" s="39"/>
      <c r="B26" s="40"/>
      <c r="C26" s="72"/>
      <c r="D26" s="101"/>
      <c r="E26" s="101"/>
      <c r="G26" s="71"/>
    </row>
    <row r="27" spans="1:7" x14ac:dyDescent="0.2">
      <c r="A27" s="159" t="s">
        <v>27</v>
      </c>
      <c r="B27" s="38" t="s">
        <v>28</v>
      </c>
      <c r="C27" s="68">
        <f>'Staff in Post'!L27</f>
        <v>0.18639544538014471</v>
      </c>
      <c r="D27" s="97">
        <v>0</v>
      </c>
      <c r="E27" s="97">
        <v>2.9999999999999997E-4</v>
      </c>
      <c r="G27" s="71"/>
    </row>
    <row r="28" spans="1:7" x14ac:dyDescent="0.2">
      <c r="A28" s="159"/>
      <c r="B28" s="38" t="s">
        <v>29</v>
      </c>
      <c r="C28" s="68">
        <f>'Staff in Post'!L28</f>
        <v>0.70418692918989445</v>
      </c>
      <c r="D28" s="97">
        <v>1.1000000000000001E-3</v>
      </c>
      <c r="E28" s="97">
        <v>1.5E-3</v>
      </c>
      <c r="G28" s="71"/>
    </row>
    <row r="29" spans="1:7" x14ac:dyDescent="0.2">
      <c r="A29" s="159"/>
      <c r="B29" s="38" t="s">
        <v>30</v>
      </c>
      <c r="C29" s="68">
        <f>'Staff in Post'!L29</f>
        <v>0.10941762542996086</v>
      </c>
      <c r="D29" s="97">
        <v>1.6000000000000001E-3</v>
      </c>
      <c r="E29" s="97">
        <v>3.8E-3</v>
      </c>
      <c r="G29" s="71"/>
    </row>
    <row r="30" spans="1:7" x14ac:dyDescent="0.2">
      <c r="A30" s="159"/>
      <c r="B30" s="38" t="s">
        <v>12</v>
      </c>
      <c r="C30" s="68">
        <f>'Staff in Post'!L30</f>
        <v>0</v>
      </c>
      <c r="D30" s="97">
        <v>0</v>
      </c>
      <c r="E30" s="97">
        <v>0</v>
      </c>
      <c r="G30" s="71"/>
    </row>
    <row r="31" spans="1:7" x14ac:dyDescent="0.2">
      <c r="A31" s="159"/>
      <c r="B31" s="38" t="s">
        <v>13</v>
      </c>
      <c r="C31" s="69">
        <f>SUM(C27:C30)</f>
        <v>1</v>
      </c>
      <c r="D31" s="97">
        <v>8.9999999999999998E-4</v>
      </c>
      <c r="E31" s="97">
        <v>1.5E-3</v>
      </c>
      <c r="G31" s="71"/>
    </row>
    <row r="32" spans="1:7" x14ac:dyDescent="0.2">
      <c r="A32" s="39"/>
      <c r="B32" s="40"/>
      <c r="C32" s="72"/>
      <c r="D32" s="101"/>
      <c r="E32" s="101"/>
      <c r="G32" s="71"/>
    </row>
    <row r="33" spans="1:7" x14ac:dyDescent="0.2">
      <c r="A33" s="159" t="s">
        <v>31</v>
      </c>
      <c r="B33" s="38" t="s">
        <v>32</v>
      </c>
      <c r="C33" s="68">
        <f>'Staff in Post'!L33</f>
        <v>0.83726722808682241</v>
      </c>
      <c r="D33" s="97">
        <v>8.9999999999999998E-4</v>
      </c>
      <c r="E33" s="97">
        <v>1.4E-3</v>
      </c>
      <c r="G33" s="71"/>
    </row>
    <row r="34" spans="1:7" x14ac:dyDescent="0.2">
      <c r="A34" s="159"/>
      <c r="B34" s="38" t="s">
        <v>33</v>
      </c>
      <c r="C34" s="68">
        <f>'Staff in Post'!L34</f>
        <v>4.4775234254536826E-2</v>
      </c>
      <c r="D34" s="97">
        <v>2.5999999999999999E-3</v>
      </c>
      <c r="E34" s="97">
        <v>1.2999999999999999E-3</v>
      </c>
      <c r="G34" s="71"/>
    </row>
    <row r="35" spans="1:7" x14ac:dyDescent="0.2">
      <c r="A35" s="159"/>
      <c r="B35" s="38" t="s">
        <v>12</v>
      </c>
      <c r="C35" s="68">
        <f>'Staff in Post'!L35</f>
        <v>0.11795753765864073</v>
      </c>
      <c r="D35" s="97">
        <v>5.0000000000000001E-4</v>
      </c>
      <c r="E35" s="97">
        <v>2.5000000000000001E-3</v>
      </c>
      <c r="G35" s="71"/>
    </row>
    <row r="36" spans="1:7" x14ac:dyDescent="0.2">
      <c r="A36" s="159"/>
      <c r="B36" s="38" t="s">
        <v>13</v>
      </c>
      <c r="C36" s="69">
        <f>SUM(C33:C35)</f>
        <v>0.99999999999999989</v>
      </c>
      <c r="D36" s="97">
        <v>8.9999999999999998E-4</v>
      </c>
      <c r="E36" s="97">
        <v>1.5E-3</v>
      </c>
      <c r="G36" s="71"/>
    </row>
    <row r="37" spans="1:7" x14ac:dyDescent="0.2">
      <c r="A37" s="40"/>
      <c r="B37" s="40"/>
      <c r="C37" s="73"/>
      <c r="D37" s="41"/>
      <c r="E37" s="41"/>
      <c r="G37" s="71"/>
    </row>
    <row r="38" spans="1:7" x14ac:dyDescent="0.2">
      <c r="C38" s="80"/>
      <c r="E38" s="42"/>
    </row>
    <row r="42" spans="1:7" x14ac:dyDescent="0.2">
      <c r="A42" s="161" t="s">
        <v>101</v>
      </c>
      <c r="B42" s="161"/>
      <c r="C42" s="161"/>
      <c r="D42" s="161"/>
      <c r="E42" s="161"/>
    </row>
    <row r="44" spans="1:7" ht="12.75" customHeight="1" x14ac:dyDescent="0.2">
      <c r="A44" s="162" t="s">
        <v>0</v>
      </c>
      <c r="B44" s="162"/>
      <c r="C44" s="162" t="s">
        <v>1</v>
      </c>
      <c r="D44" s="163" t="s">
        <v>60</v>
      </c>
      <c r="E44" s="165" t="s">
        <v>61</v>
      </c>
      <c r="F44" s="37"/>
    </row>
    <row r="45" spans="1:7" x14ac:dyDescent="0.2">
      <c r="A45" s="162"/>
      <c r="B45" s="162"/>
      <c r="C45" s="162"/>
      <c r="D45" s="163"/>
      <c r="E45" s="165"/>
      <c r="F45" s="37"/>
    </row>
    <row r="46" spans="1:7" x14ac:dyDescent="0.2">
      <c r="A46" s="151" t="s">
        <v>108</v>
      </c>
      <c r="B46" s="38" t="s">
        <v>10</v>
      </c>
      <c r="C46" s="81">
        <f>'Staff in Post'!L45</f>
        <v>12999</v>
      </c>
      <c r="D46" s="143">
        <v>6</v>
      </c>
      <c r="E46" s="143">
        <v>19</v>
      </c>
    </row>
    <row r="47" spans="1:7" x14ac:dyDescent="0.2">
      <c r="A47" s="151"/>
      <c r="B47" s="38" t="s">
        <v>11</v>
      </c>
      <c r="C47" s="81">
        <f>'Staff in Post'!L46</f>
        <v>3863</v>
      </c>
      <c r="D47" s="143">
        <v>10</v>
      </c>
      <c r="E47" s="143">
        <v>7</v>
      </c>
    </row>
    <row r="48" spans="1:7" x14ac:dyDescent="0.2">
      <c r="A48" s="151"/>
      <c r="B48" s="38" t="s">
        <v>12</v>
      </c>
      <c r="C48" s="81">
        <f>'Staff in Post'!L47</f>
        <v>0</v>
      </c>
      <c r="D48" s="143">
        <v>0</v>
      </c>
      <c r="E48" s="143">
        <v>0</v>
      </c>
    </row>
    <row r="49" spans="1:5" x14ac:dyDescent="0.2">
      <c r="A49" s="151"/>
      <c r="B49" s="38" t="s">
        <v>13</v>
      </c>
      <c r="C49" s="81">
        <f>SUM(C46:C48)</f>
        <v>16862</v>
      </c>
      <c r="D49" s="147">
        <f t="shared" ref="D49:E49" si="0">SUM(D46:D48)</f>
        <v>16</v>
      </c>
      <c r="E49" s="147">
        <f t="shared" si="0"/>
        <v>26</v>
      </c>
    </row>
    <row r="50" spans="1:5" x14ac:dyDescent="0.2">
      <c r="A50" s="39"/>
      <c r="B50" s="40"/>
      <c r="C50" s="82"/>
      <c r="D50" s="145"/>
      <c r="E50" s="145"/>
    </row>
    <row r="51" spans="1:5" x14ac:dyDescent="0.2">
      <c r="A51" s="159" t="s">
        <v>14</v>
      </c>
      <c r="B51" s="38" t="s">
        <v>15</v>
      </c>
      <c r="C51" s="81">
        <f>'Staff in Post'!L50</f>
        <v>14419</v>
      </c>
      <c r="D51" s="143">
        <v>13</v>
      </c>
      <c r="E51" s="143">
        <v>19</v>
      </c>
    </row>
    <row r="52" spans="1:5" x14ac:dyDescent="0.2">
      <c r="A52" s="159"/>
      <c r="B52" s="38" t="s">
        <v>17</v>
      </c>
      <c r="C52" s="81">
        <f>'Staff in Post'!L51</f>
        <v>718</v>
      </c>
      <c r="D52" s="143">
        <v>1</v>
      </c>
      <c r="E52" s="143">
        <v>0</v>
      </c>
    </row>
    <row r="53" spans="1:5" x14ac:dyDescent="0.2">
      <c r="A53" s="159"/>
      <c r="B53" s="38" t="s">
        <v>12</v>
      </c>
      <c r="C53" s="81">
        <f>'Staff in Post'!L52</f>
        <v>1725</v>
      </c>
      <c r="D53" s="143">
        <v>2</v>
      </c>
      <c r="E53" s="143">
        <v>7</v>
      </c>
    </row>
    <row r="54" spans="1:5" x14ac:dyDescent="0.2">
      <c r="A54" s="160"/>
      <c r="B54" s="38" t="s">
        <v>18</v>
      </c>
      <c r="C54" s="81">
        <f>SUM(C51:C53)</f>
        <v>16862</v>
      </c>
      <c r="D54" s="147">
        <f t="shared" ref="D54:E54" si="1">SUM(D51:D53)</f>
        <v>16</v>
      </c>
      <c r="E54" s="147">
        <f t="shared" si="1"/>
        <v>26</v>
      </c>
    </row>
    <row r="55" spans="1:5" x14ac:dyDescent="0.2">
      <c r="A55" s="39"/>
      <c r="B55" s="40"/>
      <c r="C55" s="82"/>
      <c r="D55" s="145"/>
      <c r="E55" s="145"/>
    </row>
    <row r="56" spans="1:5" x14ac:dyDescent="0.2">
      <c r="A56" s="159" t="s">
        <v>19</v>
      </c>
      <c r="B56" s="38" t="s">
        <v>20</v>
      </c>
      <c r="C56" s="81">
        <f>'Staff in Post'!L55</f>
        <v>2957</v>
      </c>
      <c r="D56" s="143">
        <v>4</v>
      </c>
      <c r="E56" s="143">
        <v>2</v>
      </c>
    </row>
    <row r="57" spans="1:5" x14ac:dyDescent="0.2">
      <c r="A57" s="159"/>
      <c r="B57" s="38" t="s">
        <v>21</v>
      </c>
      <c r="C57" s="81">
        <f>'Staff in Post'!L56</f>
        <v>13689</v>
      </c>
      <c r="D57" s="143">
        <v>11</v>
      </c>
      <c r="E57" s="143">
        <v>22</v>
      </c>
    </row>
    <row r="58" spans="1:5" x14ac:dyDescent="0.2">
      <c r="A58" s="159"/>
      <c r="B58" s="38" t="s">
        <v>12</v>
      </c>
      <c r="C58" s="81">
        <f>'Staff in Post'!L57</f>
        <v>216</v>
      </c>
      <c r="D58" s="143">
        <v>1</v>
      </c>
      <c r="E58" s="143">
        <v>2</v>
      </c>
    </row>
    <row r="59" spans="1:5" x14ac:dyDescent="0.2">
      <c r="A59" s="159"/>
      <c r="B59" s="38" t="s">
        <v>18</v>
      </c>
      <c r="C59" s="81">
        <f>SUM(C56:C58)</f>
        <v>16862</v>
      </c>
      <c r="D59" s="147">
        <f t="shared" ref="D59:E59" si="2">SUM(D56:D58)</f>
        <v>16</v>
      </c>
      <c r="E59" s="147">
        <f t="shared" si="2"/>
        <v>26</v>
      </c>
    </row>
    <row r="60" spans="1:5" x14ac:dyDescent="0.2">
      <c r="A60" s="39"/>
      <c r="B60" s="40"/>
      <c r="C60" s="82"/>
      <c r="D60" s="145"/>
      <c r="E60" s="145"/>
    </row>
    <row r="61" spans="1:5" x14ac:dyDescent="0.2">
      <c r="A61" s="159" t="s">
        <v>22</v>
      </c>
      <c r="B61" s="38" t="s">
        <v>23</v>
      </c>
      <c r="C61" s="81">
        <f>'Staff in Post'!L60</f>
        <v>8014</v>
      </c>
      <c r="D61" s="143">
        <v>7</v>
      </c>
      <c r="E61" s="143">
        <v>10</v>
      </c>
    </row>
    <row r="62" spans="1:5" x14ac:dyDescent="0.2">
      <c r="A62" s="159"/>
      <c r="B62" s="38" t="s">
        <v>24</v>
      </c>
      <c r="C62" s="81">
        <f>'Staff in Post'!L61</f>
        <v>458</v>
      </c>
      <c r="D62" s="143">
        <v>0</v>
      </c>
      <c r="E62" s="143">
        <v>0</v>
      </c>
    </row>
    <row r="63" spans="1:5" x14ac:dyDescent="0.2">
      <c r="A63" s="159"/>
      <c r="B63" s="38" t="s">
        <v>25</v>
      </c>
      <c r="C63" s="81">
        <f>'Staff in Post'!L62</f>
        <v>3574</v>
      </c>
      <c r="D63" s="143">
        <v>4</v>
      </c>
      <c r="E63" s="143">
        <v>6</v>
      </c>
    </row>
    <row r="64" spans="1:5" x14ac:dyDescent="0.2">
      <c r="A64" s="159"/>
      <c r="B64" s="38" t="s">
        <v>26</v>
      </c>
      <c r="C64" s="81">
        <f>'Staff in Post'!L63</f>
        <v>1877</v>
      </c>
      <c r="D64" s="143">
        <v>2</v>
      </c>
      <c r="E64" s="143">
        <v>6</v>
      </c>
    </row>
    <row r="65" spans="1:5" x14ac:dyDescent="0.2">
      <c r="A65" s="159"/>
      <c r="B65" s="38" t="s">
        <v>12</v>
      </c>
      <c r="C65" s="81">
        <f>'Staff in Post'!L64</f>
        <v>2939</v>
      </c>
      <c r="D65" s="143">
        <v>3</v>
      </c>
      <c r="E65" s="143">
        <v>4</v>
      </c>
    </row>
    <row r="66" spans="1:5" x14ac:dyDescent="0.2">
      <c r="A66" s="159"/>
      <c r="B66" s="38" t="s">
        <v>18</v>
      </c>
      <c r="C66" s="81">
        <f>SUM(C61:C65)</f>
        <v>16862</v>
      </c>
      <c r="D66" s="147">
        <f t="shared" ref="D66:E66" si="3">SUM(D61:D65)</f>
        <v>16</v>
      </c>
      <c r="E66" s="147">
        <f t="shared" si="3"/>
        <v>26</v>
      </c>
    </row>
    <row r="67" spans="1:5" x14ac:dyDescent="0.2">
      <c r="A67" s="39"/>
      <c r="B67" s="40"/>
      <c r="C67" s="82"/>
      <c r="D67" s="145"/>
      <c r="E67" s="145"/>
    </row>
    <row r="68" spans="1:5" x14ac:dyDescent="0.2">
      <c r="A68" s="159" t="s">
        <v>27</v>
      </c>
      <c r="B68" s="38" t="s">
        <v>28</v>
      </c>
      <c r="C68" s="81">
        <f>'Staff in Post'!L67</f>
        <v>3143</v>
      </c>
      <c r="D68" s="143">
        <v>0</v>
      </c>
      <c r="E68" s="143">
        <v>1</v>
      </c>
    </row>
    <row r="69" spans="1:5" x14ac:dyDescent="0.2">
      <c r="A69" s="159"/>
      <c r="B69" s="38" t="s">
        <v>29</v>
      </c>
      <c r="C69" s="81">
        <f>'Staff in Post'!L68</f>
        <v>11874</v>
      </c>
      <c r="D69" s="143">
        <v>13</v>
      </c>
      <c r="E69" s="143">
        <v>18</v>
      </c>
    </row>
    <row r="70" spans="1:5" x14ac:dyDescent="0.2">
      <c r="A70" s="159"/>
      <c r="B70" s="38" t="s">
        <v>30</v>
      </c>
      <c r="C70" s="81">
        <f>'Staff in Post'!L69</f>
        <v>1845</v>
      </c>
      <c r="D70" s="143">
        <v>3</v>
      </c>
      <c r="E70" s="143">
        <v>7</v>
      </c>
    </row>
    <row r="71" spans="1:5" x14ac:dyDescent="0.2">
      <c r="A71" s="159"/>
      <c r="B71" s="38" t="s">
        <v>12</v>
      </c>
      <c r="C71" s="81">
        <f>'Staff in Post'!L70</f>
        <v>0</v>
      </c>
      <c r="D71" s="143">
        <v>0</v>
      </c>
      <c r="E71" s="143">
        <v>0</v>
      </c>
    </row>
    <row r="72" spans="1:5" x14ac:dyDescent="0.2">
      <c r="A72" s="159"/>
      <c r="B72" s="38" t="s">
        <v>13</v>
      </c>
      <c r="C72" s="81">
        <f>SUM(C68:C71)</f>
        <v>16862</v>
      </c>
      <c r="D72" s="147">
        <f t="shared" ref="D72" si="4">SUM(D68:D71)</f>
        <v>16</v>
      </c>
      <c r="E72" s="147">
        <f>SUM(E68:E71)</f>
        <v>26</v>
      </c>
    </row>
    <row r="73" spans="1:5" x14ac:dyDescent="0.2">
      <c r="A73" s="39"/>
      <c r="B73" s="40"/>
      <c r="C73" s="82"/>
      <c r="D73" s="145"/>
      <c r="E73" s="145"/>
    </row>
    <row r="74" spans="1:5" x14ac:dyDescent="0.2">
      <c r="A74" s="159" t="s">
        <v>31</v>
      </c>
      <c r="B74" s="38" t="s">
        <v>32</v>
      </c>
      <c r="C74" s="81">
        <f>'Staff in Post'!L73</f>
        <v>14118</v>
      </c>
      <c r="D74" s="143">
        <v>13</v>
      </c>
      <c r="E74" s="143">
        <v>20</v>
      </c>
    </row>
    <row r="75" spans="1:5" x14ac:dyDescent="0.2">
      <c r="A75" s="159"/>
      <c r="B75" s="38" t="s">
        <v>33</v>
      </c>
      <c r="C75" s="81">
        <f>'Staff in Post'!L74</f>
        <v>755</v>
      </c>
      <c r="D75" s="143">
        <v>2</v>
      </c>
      <c r="E75" s="143">
        <v>1</v>
      </c>
    </row>
    <row r="76" spans="1:5" x14ac:dyDescent="0.2">
      <c r="A76" s="159"/>
      <c r="B76" s="38" t="s">
        <v>12</v>
      </c>
      <c r="C76" s="81">
        <f>'Staff in Post'!L75</f>
        <v>1989</v>
      </c>
      <c r="D76" s="143">
        <v>1</v>
      </c>
      <c r="E76" s="143">
        <v>5</v>
      </c>
    </row>
    <row r="77" spans="1:5" x14ac:dyDescent="0.2">
      <c r="A77" s="159"/>
      <c r="B77" s="38" t="s">
        <v>13</v>
      </c>
      <c r="C77" s="81">
        <f>SUM(C74:C76)</f>
        <v>16862</v>
      </c>
      <c r="D77" s="147">
        <f t="shared" ref="D77:E77" si="5">SUM(D74:D76)</f>
        <v>16</v>
      </c>
      <c r="E77" s="147">
        <f t="shared" si="5"/>
        <v>26</v>
      </c>
    </row>
    <row r="78" spans="1:5" x14ac:dyDescent="0.2">
      <c r="A78" s="40"/>
      <c r="B78" s="40"/>
      <c r="C78" s="82"/>
      <c r="D78" s="110"/>
      <c r="E78" s="110"/>
    </row>
  </sheetData>
  <mergeCells count="22">
    <mergeCell ref="A33:A36"/>
    <mergeCell ref="A1:E1"/>
    <mergeCell ref="A3:B4"/>
    <mergeCell ref="C3:C4"/>
    <mergeCell ref="D3:D4"/>
    <mergeCell ref="E3:E4"/>
    <mergeCell ref="A5:A8"/>
    <mergeCell ref="A10:A13"/>
    <mergeCell ref="A15:A18"/>
    <mergeCell ref="A20:A25"/>
    <mergeCell ref="A27:A31"/>
    <mergeCell ref="A74:A77"/>
    <mergeCell ref="A42:E42"/>
    <mergeCell ref="A44:B45"/>
    <mergeCell ref="C44:C45"/>
    <mergeCell ref="D44:D45"/>
    <mergeCell ref="E44:E45"/>
    <mergeCell ref="A46:A49"/>
    <mergeCell ref="A51:A54"/>
    <mergeCell ref="A56:A59"/>
    <mergeCell ref="A61:A66"/>
    <mergeCell ref="A68:A72"/>
  </mergeCells>
  <pageMargins left="0.75" right="0.75" top="1" bottom="1" header="0.5" footer="0.5"/>
  <pageSetup paperSize="9" scale="7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D130B-B7CD-4C14-B010-78911024FCCA}">
  <sheetPr codeName="Sheet6"/>
  <dimension ref="A1:M37"/>
  <sheetViews>
    <sheetView zoomScaleNormal="100" zoomScaleSheetLayoutView="85" workbookViewId="0">
      <pane xSplit="3" ySplit="4" topLeftCell="E5" activePane="bottomRight" state="frozen"/>
      <selection activeCell="C40" sqref="C40"/>
      <selection pane="topRight" activeCell="C40" sqref="C40"/>
      <selection pane="bottomLeft" activeCell="C40" sqref="C40"/>
      <selection pane="bottomRight" sqref="A1:F1"/>
    </sheetView>
  </sheetViews>
  <sheetFormatPr defaultColWidth="20.7109375" defaultRowHeight="12.75" x14ac:dyDescent="0.2"/>
  <cols>
    <col min="1" max="2" width="20.7109375" customWidth="1"/>
    <col min="3" max="3" width="20.7109375" style="75" customWidth="1"/>
    <col min="4" max="4" width="20.7109375" style="45" customWidth="1"/>
    <col min="5" max="6" width="20.7109375" style="46" customWidth="1"/>
    <col min="13" max="13" width="20.7109375" style="62"/>
  </cols>
  <sheetData>
    <row r="1" spans="1:12" x14ac:dyDescent="0.2">
      <c r="A1" s="154" t="s">
        <v>102</v>
      </c>
      <c r="B1" s="154"/>
      <c r="C1" s="154"/>
      <c r="D1" s="154"/>
      <c r="E1" s="154"/>
      <c r="F1" s="155"/>
    </row>
    <row r="3" spans="1:12" ht="12.75" customHeight="1" x14ac:dyDescent="0.2">
      <c r="A3" s="157" t="s">
        <v>0</v>
      </c>
      <c r="B3" s="157"/>
      <c r="C3" s="157" t="s">
        <v>1</v>
      </c>
      <c r="D3" s="167" t="s">
        <v>62</v>
      </c>
      <c r="E3" s="167" t="s">
        <v>63</v>
      </c>
      <c r="F3" s="167" t="s">
        <v>64</v>
      </c>
      <c r="G3" s="166" t="s">
        <v>65</v>
      </c>
      <c r="H3" s="166" t="s">
        <v>66</v>
      </c>
      <c r="I3" s="166" t="s">
        <v>67</v>
      </c>
      <c r="J3" s="166" t="s">
        <v>68</v>
      </c>
      <c r="K3" s="166" t="s">
        <v>69</v>
      </c>
      <c r="L3" s="166" t="s">
        <v>70</v>
      </c>
    </row>
    <row r="4" spans="1:12" ht="42.75" customHeight="1" x14ac:dyDescent="0.2">
      <c r="A4" s="157"/>
      <c r="B4" s="157"/>
      <c r="C4" s="157"/>
      <c r="D4" s="167"/>
      <c r="E4" s="167"/>
      <c r="F4" s="167"/>
      <c r="G4" s="166"/>
      <c r="H4" s="166"/>
      <c r="I4" s="166"/>
      <c r="J4" s="166"/>
      <c r="K4" s="166"/>
      <c r="L4" s="166"/>
    </row>
    <row r="5" spans="1:12" x14ac:dyDescent="0.2">
      <c r="A5" s="151" t="s">
        <v>108</v>
      </c>
      <c r="B5" s="32" t="s">
        <v>10</v>
      </c>
      <c r="C5" s="68">
        <f>'Staff in Post'!L5</f>
        <v>0.77090499347645591</v>
      </c>
      <c r="D5" s="94">
        <f>J5/'Staff in Post'!L45</f>
        <v>8.4698822986383565E-2</v>
      </c>
      <c r="E5" s="94">
        <f>K5/'Staff in Post'!L45</f>
        <v>3.8464497269020693E-4</v>
      </c>
      <c r="F5" s="94">
        <f>L5/'Staff in Post'!L45</f>
        <v>8.5083467959073775E-2</v>
      </c>
      <c r="G5" s="94">
        <f>J5/J8</f>
        <v>0.84045801526717556</v>
      </c>
      <c r="H5" s="94">
        <f>K5/K8</f>
        <v>0.5</v>
      </c>
      <c r="I5" s="94">
        <f>L5/L8</f>
        <v>0.83787878787878789</v>
      </c>
      <c r="J5" s="135">
        <v>1101</v>
      </c>
      <c r="K5" s="135">
        <v>5</v>
      </c>
      <c r="L5" s="65">
        <f>SUM(J5:K5)</f>
        <v>1106</v>
      </c>
    </row>
    <row r="6" spans="1:12" x14ac:dyDescent="0.2">
      <c r="A6" s="151"/>
      <c r="B6" s="33" t="s">
        <v>11</v>
      </c>
      <c r="C6" s="68">
        <f>'Staff in Post'!L6</f>
        <v>0.22909500652354406</v>
      </c>
      <c r="D6" s="94">
        <f>J6/'Staff in Post'!L46</f>
        <v>5.4103028734144444E-2</v>
      </c>
      <c r="E6" s="94">
        <f>K6/'Staff in Post'!L46</f>
        <v>1.2943308309603934E-3</v>
      </c>
      <c r="F6" s="94">
        <f>L6/'Staff in Post'!L46</f>
        <v>5.5397359565104838E-2</v>
      </c>
      <c r="G6" s="94">
        <f>J6/J8</f>
        <v>0.15954198473282444</v>
      </c>
      <c r="H6" s="94">
        <f>K6/K8</f>
        <v>0.5</v>
      </c>
      <c r="I6" s="94">
        <f>L6/L8</f>
        <v>0.16212121212121211</v>
      </c>
      <c r="J6" s="135">
        <v>209</v>
      </c>
      <c r="K6" s="135">
        <v>5</v>
      </c>
      <c r="L6" s="65">
        <f t="shared" ref="L6:L7" si="0">SUM(J6:K6)</f>
        <v>214</v>
      </c>
    </row>
    <row r="7" spans="1:12" x14ac:dyDescent="0.2">
      <c r="A7" s="151"/>
      <c r="B7" s="32" t="s">
        <v>12</v>
      </c>
      <c r="C7" s="68">
        <f>'Staff in Post'!L7</f>
        <v>0</v>
      </c>
      <c r="D7" s="94">
        <v>0</v>
      </c>
      <c r="E7" s="94">
        <v>0</v>
      </c>
      <c r="F7" s="94">
        <v>0</v>
      </c>
      <c r="G7" s="94">
        <f>J7/J8</f>
        <v>0</v>
      </c>
      <c r="H7" s="94">
        <f>K7/K8</f>
        <v>0</v>
      </c>
      <c r="I7" s="94">
        <f>L7/L8</f>
        <v>0</v>
      </c>
      <c r="J7" s="135">
        <v>0</v>
      </c>
      <c r="K7" s="135">
        <v>0</v>
      </c>
      <c r="L7" s="65">
        <f t="shared" si="0"/>
        <v>0</v>
      </c>
    </row>
    <row r="8" spans="1:12" x14ac:dyDescent="0.2">
      <c r="A8" s="151"/>
      <c r="B8" s="32" t="s">
        <v>13</v>
      </c>
      <c r="C8" s="68">
        <f>SUM(C5:C7)</f>
        <v>1</v>
      </c>
      <c r="D8" s="94">
        <f>J8/'Staff in Post'!L48</f>
        <v>7.7689479302573833E-2</v>
      </c>
      <c r="E8" s="94">
        <f>K8/'Staff in Post'!L48</f>
        <v>5.9304946032499113E-4</v>
      </c>
      <c r="F8" s="94">
        <f>L8/'Staff in Post'!L48</f>
        <v>7.8282528762898831E-2</v>
      </c>
      <c r="G8" s="94">
        <f>J8/J8</f>
        <v>1</v>
      </c>
      <c r="H8" s="94">
        <f>K8/K8</f>
        <v>1</v>
      </c>
      <c r="I8" s="94">
        <f>L8/L8</f>
        <v>1</v>
      </c>
      <c r="J8" s="65">
        <f>SUM(J5:J7)</f>
        <v>1310</v>
      </c>
      <c r="K8" s="65">
        <f>SUM(K5:K7)</f>
        <v>10</v>
      </c>
      <c r="L8" s="65">
        <f>SUM(L5:L7)</f>
        <v>1320</v>
      </c>
    </row>
    <row r="9" spans="1:12" x14ac:dyDescent="0.2">
      <c r="A9" s="6"/>
      <c r="B9" s="7"/>
      <c r="C9" s="47"/>
      <c r="D9" s="103"/>
      <c r="E9" s="103"/>
      <c r="F9" s="25"/>
      <c r="G9" s="101"/>
      <c r="H9" s="101"/>
      <c r="I9" s="101"/>
      <c r="J9" s="30"/>
      <c r="K9" s="30"/>
      <c r="L9" s="30"/>
    </row>
    <row r="10" spans="1:12" x14ac:dyDescent="0.2">
      <c r="A10" s="151" t="s">
        <v>14</v>
      </c>
      <c r="B10" s="32" t="s">
        <v>15</v>
      </c>
      <c r="C10" s="68">
        <f>'Staff in Post'!L10</f>
        <v>0.85511801684260469</v>
      </c>
      <c r="D10" s="94">
        <f>J10/'Staff in Post'!L50</f>
        <v>7.5247936750121369E-2</v>
      </c>
      <c r="E10" s="94">
        <f>K10/'Staff in Post'!L50</f>
        <v>6.2417643387197453E-4</v>
      </c>
      <c r="F10" s="94">
        <f>L10/'Staff in Post'!L50</f>
        <v>7.5872113183993339E-2</v>
      </c>
      <c r="G10" s="94">
        <f>J10/J13</f>
        <v>0.8282442748091603</v>
      </c>
      <c r="H10" s="94">
        <f>K10/K13</f>
        <v>0.9</v>
      </c>
      <c r="I10" s="94">
        <f>L10/L13</f>
        <v>0.82878787878787874</v>
      </c>
      <c r="J10" s="135">
        <v>1085</v>
      </c>
      <c r="K10" s="135">
        <v>9</v>
      </c>
      <c r="L10" s="65">
        <f>SUM(J10:K10)</f>
        <v>1094</v>
      </c>
    </row>
    <row r="11" spans="1:12" x14ac:dyDescent="0.2">
      <c r="A11" s="151"/>
      <c r="B11" s="33" t="s">
        <v>17</v>
      </c>
      <c r="C11" s="68">
        <f>'Staff in Post'!L11</f>
        <v>4.2580951251334362E-2</v>
      </c>
      <c r="D11" s="94">
        <f>J11/'Staff in Post'!L51</f>
        <v>0.18245125348189414</v>
      </c>
      <c r="E11" s="94">
        <f>K11/'Staff in Post'!L51</f>
        <v>1.3927576601671309E-3</v>
      </c>
      <c r="F11" s="94">
        <f>L11/'Staff in Post'!L51</f>
        <v>0.18384401114206128</v>
      </c>
      <c r="G11" s="94">
        <f>J11/J13</f>
        <v>0.1</v>
      </c>
      <c r="H11" s="94">
        <f>K11/K13</f>
        <v>0.1</v>
      </c>
      <c r="I11" s="94">
        <f>L11/L13</f>
        <v>0.1</v>
      </c>
      <c r="J11" s="135">
        <v>131</v>
      </c>
      <c r="K11" s="135">
        <v>1</v>
      </c>
      <c r="L11" s="65">
        <f t="shared" ref="L11:L12" si="1">SUM(J11:K11)</f>
        <v>132</v>
      </c>
    </row>
    <row r="12" spans="1:12" x14ac:dyDescent="0.2">
      <c r="A12" s="151"/>
      <c r="B12" s="33" t="s">
        <v>12</v>
      </c>
      <c r="C12" s="68">
        <f>'Staff in Post'!L12</f>
        <v>0.10230103190606096</v>
      </c>
      <c r="D12" s="94">
        <f>J12/'Staff in Post'!L52</f>
        <v>5.4492753623188409E-2</v>
      </c>
      <c r="E12" s="94">
        <f>K12/'Staff in Post'!L52</f>
        <v>0</v>
      </c>
      <c r="F12" s="94">
        <f>L12/'Staff in Post'!L52</f>
        <v>5.4492753623188409E-2</v>
      </c>
      <c r="G12" s="94">
        <f>J12/J13</f>
        <v>7.1755725190839698E-2</v>
      </c>
      <c r="H12" s="94">
        <f>K12/K13</f>
        <v>0</v>
      </c>
      <c r="I12" s="94">
        <f>L12/L13</f>
        <v>7.1212121212121213E-2</v>
      </c>
      <c r="J12" s="135">
        <v>94</v>
      </c>
      <c r="K12" s="135">
        <v>0</v>
      </c>
      <c r="L12" s="65">
        <f t="shared" si="1"/>
        <v>94</v>
      </c>
    </row>
    <row r="13" spans="1:12" x14ac:dyDescent="0.2">
      <c r="A13" s="153"/>
      <c r="B13" s="32" t="s">
        <v>18</v>
      </c>
      <c r="C13" s="68">
        <f>SUM(C10:C12)</f>
        <v>1</v>
      </c>
      <c r="D13" s="94">
        <f>J13/'Staff in Post'!L53</f>
        <v>7.7689479302573833E-2</v>
      </c>
      <c r="E13" s="94">
        <f>K13/'Staff in Post'!L53</f>
        <v>5.9304946032499113E-4</v>
      </c>
      <c r="F13" s="94">
        <f>L13/'Staff in Post'!L53</f>
        <v>7.8282528762898831E-2</v>
      </c>
      <c r="G13" s="94">
        <f>J13/J13</f>
        <v>1</v>
      </c>
      <c r="H13" s="94">
        <f>K13/K13</f>
        <v>1</v>
      </c>
      <c r="I13" s="94">
        <f>L13/L13</f>
        <v>1</v>
      </c>
      <c r="J13" s="65">
        <f>SUM(J10:J12)</f>
        <v>1310</v>
      </c>
      <c r="K13" s="65">
        <f>SUM(K10:K12)</f>
        <v>10</v>
      </c>
      <c r="L13" s="65">
        <f>SUM(L10:L12)</f>
        <v>1320</v>
      </c>
    </row>
    <row r="14" spans="1:12" x14ac:dyDescent="0.2">
      <c r="A14" s="6"/>
      <c r="B14" s="7"/>
      <c r="C14" s="47"/>
      <c r="D14" s="103"/>
      <c r="E14" s="103"/>
      <c r="F14" s="25"/>
      <c r="G14" s="101"/>
      <c r="H14" s="101"/>
      <c r="I14" s="101"/>
      <c r="J14" s="30"/>
      <c r="K14" s="30"/>
      <c r="L14" s="30"/>
    </row>
    <row r="15" spans="1:12" x14ac:dyDescent="0.2">
      <c r="A15" s="151" t="s">
        <v>19</v>
      </c>
      <c r="B15" s="32" t="s">
        <v>20</v>
      </c>
      <c r="C15" s="68">
        <f>'Staff in Post'!L15</f>
        <v>0.17536472541809986</v>
      </c>
      <c r="D15" s="94">
        <f>J15/'Staff in Post'!L55</f>
        <v>4.6668921203922895E-2</v>
      </c>
      <c r="E15" s="94">
        <f>K15/'Staff in Post'!L55</f>
        <v>6.7636117686844773E-4</v>
      </c>
      <c r="F15" s="94">
        <f>L15/'Staff in Post'!L55</f>
        <v>4.7345282380791345E-2</v>
      </c>
      <c r="G15" s="94">
        <f>J15/J18</f>
        <v>0.10534351145038168</v>
      </c>
      <c r="H15" s="94">
        <f>K15/K18</f>
        <v>0.2</v>
      </c>
      <c r="I15" s="94">
        <f>L15/L18</f>
        <v>0.10606060606060606</v>
      </c>
      <c r="J15" s="135">
        <v>138</v>
      </c>
      <c r="K15" s="135">
        <v>2</v>
      </c>
      <c r="L15" s="65">
        <f>SUM(J15:K15)</f>
        <v>140</v>
      </c>
    </row>
    <row r="16" spans="1:12" x14ac:dyDescent="0.2">
      <c r="A16" s="151"/>
      <c r="B16" s="33" t="s">
        <v>21</v>
      </c>
      <c r="C16" s="68">
        <f>'Staff in Post'!L16</f>
        <v>0.81182540623888033</v>
      </c>
      <c r="D16" s="94">
        <f>J16/'Staff in Post'!L56</f>
        <v>8.4958725984367003E-2</v>
      </c>
      <c r="E16" s="94">
        <f>K16/'Staff in Post'!L56</f>
        <v>5.8441084082109726E-4</v>
      </c>
      <c r="F16" s="94">
        <f>L16/'Staff in Post'!L56</f>
        <v>8.5543136825188104E-2</v>
      </c>
      <c r="G16" s="94">
        <f>J16/J18</f>
        <v>0.88778625954198476</v>
      </c>
      <c r="H16" s="94">
        <f>K16/K18</f>
        <v>0.8</v>
      </c>
      <c r="I16" s="94">
        <f>L16/L18</f>
        <v>0.88712121212121209</v>
      </c>
      <c r="J16" s="135">
        <v>1163</v>
      </c>
      <c r="K16" s="135">
        <v>8</v>
      </c>
      <c r="L16" s="65">
        <f t="shared" ref="L16:L17" si="2">SUM(J16:K16)</f>
        <v>1171</v>
      </c>
    </row>
    <row r="17" spans="1:12" x14ac:dyDescent="0.2">
      <c r="A17" s="151"/>
      <c r="B17" s="33" t="s">
        <v>12</v>
      </c>
      <c r="C17" s="68">
        <f>'Staff in Post'!L17</f>
        <v>1.2809868343019807E-2</v>
      </c>
      <c r="D17" s="94">
        <f>J17/'Staff in Post'!L57</f>
        <v>4.1666666666666664E-2</v>
      </c>
      <c r="E17" s="94">
        <f>K17/'Staff in Post'!L57</f>
        <v>0</v>
      </c>
      <c r="F17" s="94">
        <f>L17/'Staff in Post'!L57</f>
        <v>4.1666666666666664E-2</v>
      </c>
      <c r="G17" s="94">
        <f>J17/J18</f>
        <v>6.8702290076335876E-3</v>
      </c>
      <c r="H17" s="94">
        <f>K17/K18</f>
        <v>0</v>
      </c>
      <c r="I17" s="94">
        <f>L17/L18</f>
        <v>6.8181818181818179E-3</v>
      </c>
      <c r="J17" s="135">
        <v>9</v>
      </c>
      <c r="K17" s="135">
        <v>0</v>
      </c>
      <c r="L17" s="65">
        <f t="shared" si="2"/>
        <v>9</v>
      </c>
    </row>
    <row r="18" spans="1:12" x14ac:dyDescent="0.2">
      <c r="A18" s="151"/>
      <c r="B18" s="32" t="s">
        <v>18</v>
      </c>
      <c r="C18" s="68">
        <f>SUM(C15:C17)</f>
        <v>1</v>
      </c>
      <c r="D18" s="94">
        <f>J18/'Staff in Post'!L58</f>
        <v>7.7689479302573833E-2</v>
      </c>
      <c r="E18" s="94">
        <f>K18/'Staff in Post'!L58</f>
        <v>5.9304946032499113E-4</v>
      </c>
      <c r="F18" s="94">
        <f>L18/'Staff in Post'!L58</f>
        <v>7.8282528762898831E-2</v>
      </c>
      <c r="G18" s="94">
        <f>J18/J18</f>
        <v>1</v>
      </c>
      <c r="H18" s="94">
        <f>K18/K18</f>
        <v>1</v>
      </c>
      <c r="I18" s="94">
        <f>L18/L18</f>
        <v>1</v>
      </c>
      <c r="J18" s="65">
        <f>SUM(J15:J17)</f>
        <v>1310</v>
      </c>
      <c r="K18" s="65">
        <f>SUM(K15:K17)</f>
        <v>10</v>
      </c>
      <c r="L18" s="65">
        <f>SUM(L15:L17)</f>
        <v>1320</v>
      </c>
    </row>
    <row r="19" spans="1:12" x14ac:dyDescent="0.2">
      <c r="A19" s="6"/>
      <c r="B19" s="7"/>
      <c r="C19" s="47"/>
      <c r="D19" s="103"/>
      <c r="E19" s="103"/>
      <c r="F19" s="25"/>
      <c r="G19" s="101"/>
      <c r="H19" s="101"/>
      <c r="I19" s="101"/>
      <c r="J19" s="30"/>
      <c r="K19" s="30"/>
      <c r="L19" s="30"/>
    </row>
    <row r="20" spans="1:12" x14ac:dyDescent="0.2">
      <c r="A20" s="151" t="s">
        <v>22</v>
      </c>
      <c r="B20" s="32" t="s">
        <v>23</v>
      </c>
      <c r="C20" s="68">
        <f>'Staff in Post'!L20</f>
        <v>0.47526983750444785</v>
      </c>
      <c r="D20" s="94">
        <f>J20/'Staff in Post'!L60</f>
        <v>8.0858497629148984E-2</v>
      </c>
      <c r="E20" s="94">
        <f>K20/'Staff in Post'!L60</f>
        <v>3.7434489643124529E-4</v>
      </c>
      <c r="F20" s="94">
        <f>L20/'Staff in Post'!L60</f>
        <v>8.1232842525580232E-2</v>
      </c>
      <c r="G20" s="94">
        <f>J20/J25</f>
        <v>0.4946564885496183</v>
      </c>
      <c r="H20" s="94">
        <f>K20/K25</f>
        <v>0.3</v>
      </c>
      <c r="I20" s="94">
        <f>L20/L25</f>
        <v>0.49318181818181817</v>
      </c>
      <c r="J20" s="135">
        <v>648</v>
      </c>
      <c r="K20" s="135">
        <v>3</v>
      </c>
      <c r="L20" s="65">
        <f>SUM(J20:K20)</f>
        <v>651</v>
      </c>
    </row>
    <row r="21" spans="1:12" x14ac:dyDescent="0.2">
      <c r="A21" s="151"/>
      <c r="B21" s="32" t="s">
        <v>24</v>
      </c>
      <c r="C21" s="68">
        <f>'Staff in Post'!L21</f>
        <v>2.7161665282884592E-2</v>
      </c>
      <c r="D21" s="94">
        <f>J21/'Staff in Post'!L61</f>
        <v>7.2052401746724892E-2</v>
      </c>
      <c r="E21" s="94">
        <f>K21/'Staff in Post'!L61</f>
        <v>2.1834061135371178E-3</v>
      </c>
      <c r="F21" s="94">
        <f>L21/'Staff in Post'!L61</f>
        <v>7.4235807860262015E-2</v>
      </c>
      <c r="G21" s="94">
        <f>J21/J25</f>
        <v>2.5190839694656488E-2</v>
      </c>
      <c r="H21" s="94">
        <f>K21/K25</f>
        <v>0.1</v>
      </c>
      <c r="I21" s="94">
        <f>L21/L25</f>
        <v>2.5757575757575757E-2</v>
      </c>
      <c r="J21" s="135">
        <v>33</v>
      </c>
      <c r="K21" s="135">
        <v>1</v>
      </c>
      <c r="L21" s="65">
        <f t="shared" ref="L21:L24" si="3">SUM(J21:K21)</f>
        <v>34</v>
      </c>
    </row>
    <row r="22" spans="1:12" x14ac:dyDescent="0.2">
      <c r="A22" s="151"/>
      <c r="B22" s="32" t="s">
        <v>25</v>
      </c>
      <c r="C22" s="68">
        <f>'Staff in Post'!L22</f>
        <v>0.21195587712015182</v>
      </c>
      <c r="D22" s="94">
        <f>J22/'Staff in Post'!L62</f>
        <v>7.6105204252937889E-2</v>
      </c>
      <c r="E22" s="94">
        <f>K22/'Staff in Post'!L62</f>
        <v>5.5959709009513155E-4</v>
      </c>
      <c r="F22" s="94">
        <f>L22/'Staff in Post'!L62</f>
        <v>7.6664801343033009E-2</v>
      </c>
      <c r="G22" s="94">
        <f>J22/J25</f>
        <v>0.20763358778625954</v>
      </c>
      <c r="H22" s="94">
        <f>K22/K25</f>
        <v>0.2</v>
      </c>
      <c r="I22" s="94">
        <f>L22/L25</f>
        <v>0.20757575757575758</v>
      </c>
      <c r="J22" s="135">
        <v>272</v>
      </c>
      <c r="K22" s="135">
        <v>2</v>
      </c>
      <c r="L22" s="65">
        <f t="shared" si="3"/>
        <v>274</v>
      </c>
    </row>
    <row r="23" spans="1:12" x14ac:dyDescent="0.2">
      <c r="A23" s="151"/>
      <c r="B23" s="33" t="s">
        <v>26</v>
      </c>
      <c r="C23" s="68">
        <f>'Staff in Post'!L23</f>
        <v>0.11131538370300083</v>
      </c>
      <c r="D23" s="94">
        <f>J23/'Staff in Post'!L63</f>
        <v>0.11933937133724028</v>
      </c>
      <c r="E23" s="94">
        <f>K23/'Staff in Post'!L63</f>
        <v>1.0655301012253596E-3</v>
      </c>
      <c r="F23" s="94">
        <f>L23/'Staff in Post'!L63</f>
        <v>0.12040490143846563</v>
      </c>
      <c r="G23" s="94">
        <f>J23/J25</f>
        <v>0.17099236641221374</v>
      </c>
      <c r="H23" s="94">
        <f>K23/K25</f>
        <v>0.2</v>
      </c>
      <c r="I23" s="94">
        <f>L23/L25</f>
        <v>0.1712121212121212</v>
      </c>
      <c r="J23" s="135">
        <v>224</v>
      </c>
      <c r="K23" s="135">
        <v>2</v>
      </c>
      <c r="L23" s="65">
        <f t="shared" si="3"/>
        <v>226</v>
      </c>
    </row>
    <row r="24" spans="1:12" x14ac:dyDescent="0.2">
      <c r="A24" s="151"/>
      <c r="B24" s="32" t="s">
        <v>12</v>
      </c>
      <c r="C24" s="68">
        <f>'Staff in Post'!L24</f>
        <v>0.17429723638951489</v>
      </c>
      <c r="D24" s="94">
        <f>J24/'Staff in Post'!L64</f>
        <v>4.5253487580809798E-2</v>
      </c>
      <c r="E24" s="94">
        <f>K24/'Staff in Post'!L64</f>
        <v>6.8050357264375636E-4</v>
      </c>
      <c r="F24" s="94">
        <f>L24/'Staff in Post'!L64</f>
        <v>4.5933991153453556E-2</v>
      </c>
      <c r="G24" s="94">
        <f>J24/J25</f>
        <v>0.10152671755725191</v>
      </c>
      <c r="H24" s="94">
        <f>K24/K25</f>
        <v>0.2</v>
      </c>
      <c r="I24" s="94">
        <f>L24/L25</f>
        <v>0.10227272727272728</v>
      </c>
      <c r="J24" s="135">
        <v>133</v>
      </c>
      <c r="K24" s="135">
        <v>2</v>
      </c>
      <c r="L24" s="65">
        <f t="shared" si="3"/>
        <v>135</v>
      </c>
    </row>
    <row r="25" spans="1:12" x14ac:dyDescent="0.2">
      <c r="A25" s="151"/>
      <c r="B25" s="32" t="s">
        <v>18</v>
      </c>
      <c r="C25" s="68">
        <f>SUM(C20:C24)</f>
        <v>1</v>
      </c>
      <c r="D25" s="94">
        <f>J25/'Staff in Post'!L65</f>
        <v>7.7689479302573833E-2</v>
      </c>
      <c r="E25" s="94">
        <f>K25/'Staff in Post'!L65</f>
        <v>5.9304946032499113E-4</v>
      </c>
      <c r="F25" s="94">
        <f>L25/'Staff in Post'!L65</f>
        <v>7.8282528762898831E-2</v>
      </c>
      <c r="G25" s="94">
        <f>J25/J25</f>
        <v>1</v>
      </c>
      <c r="H25" s="94">
        <f>K25/K25</f>
        <v>1</v>
      </c>
      <c r="I25" s="94">
        <f>L25/L25</f>
        <v>1</v>
      </c>
      <c r="J25" s="65">
        <f>SUM(J20:J24)</f>
        <v>1310</v>
      </c>
      <c r="K25" s="65">
        <f t="shared" ref="K25:L25" si="4">SUM(K20:K24)</f>
        <v>10</v>
      </c>
      <c r="L25" s="65">
        <f t="shared" si="4"/>
        <v>1320</v>
      </c>
    </row>
    <row r="26" spans="1:12" x14ac:dyDescent="0.2">
      <c r="A26" s="6"/>
      <c r="B26" s="7"/>
      <c r="C26" s="47"/>
      <c r="D26" s="103"/>
      <c r="E26" s="103"/>
      <c r="F26" s="25"/>
      <c r="G26" s="101"/>
      <c r="H26" s="101"/>
      <c r="I26" s="101"/>
      <c r="J26" s="30"/>
      <c r="K26" s="30"/>
      <c r="L26" s="30"/>
    </row>
    <row r="27" spans="1:12" x14ac:dyDescent="0.2">
      <c r="A27" s="151" t="s">
        <v>27</v>
      </c>
      <c r="B27" s="32" t="s">
        <v>28</v>
      </c>
      <c r="C27" s="68">
        <f>'Staff in Post'!L27</f>
        <v>0.18639544538014471</v>
      </c>
      <c r="D27" s="94">
        <f>J27/'Staff in Post'!L67</f>
        <v>5.3133948456888326E-2</v>
      </c>
      <c r="E27" s="94">
        <f>K27/'Staff in Post'!L67</f>
        <v>0</v>
      </c>
      <c r="F27" s="94">
        <f>L27/'Staff in Post'!L67</f>
        <v>5.3133948456888326E-2</v>
      </c>
      <c r="G27" s="94">
        <f>J27/J31</f>
        <v>0.12748091603053435</v>
      </c>
      <c r="H27" s="94">
        <f>K27/K31</f>
        <v>0</v>
      </c>
      <c r="I27" s="94">
        <f>L27/L31</f>
        <v>0.12651515151515152</v>
      </c>
      <c r="J27" s="135">
        <v>167</v>
      </c>
      <c r="K27" s="135">
        <v>0</v>
      </c>
      <c r="L27" s="65">
        <f>SUM(J27:K27)</f>
        <v>167</v>
      </c>
    </row>
    <row r="28" spans="1:12" x14ac:dyDescent="0.2">
      <c r="A28" s="151"/>
      <c r="B28" s="33" t="s">
        <v>29</v>
      </c>
      <c r="C28" s="68">
        <f>'Staff in Post'!L28</f>
        <v>0.70418692918989445</v>
      </c>
      <c r="D28" s="94">
        <f>J28/'Staff in Post'!L68</f>
        <v>7.7395991241367701E-2</v>
      </c>
      <c r="E28" s="94">
        <f>K28/'Staff in Post'!L68</f>
        <v>5.0530570995452253E-4</v>
      </c>
      <c r="F28" s="94">
        <f>L28/'Staff in Post'!L68</f>
        <v>7.790129695132221E-2</v>
      </c>
      <c r="G28" s="94">
        <f>J28/J31</f>
        <v>0.70152671755725193</v>
      </c>
      <c r="H28" s="94">
        <f>K28/K31</f>
        <v>0.6</v>
      </c>
      <c r="I28" s="94">
        <f>L28/L31</f>
        <v>0.7007575757575758</v>
      </c>
      <c r="J28" s="135">
        <v>919</v>
      </c>
      <c r="K28" s="135">
        <v>6</v>
      </c>
      <c r="L28" s="65">
        <f t="shared" ref="L28:L30" si="5">SUM(J28:K28)</f>
        <v>925</v>
      </c>
    </row>
    <row r="29" spans="1:12" x14ac:dyDescent="0.2">
      <c r="A29" s="151"/>
      <c r="B29" s="33" t="s">
        <v>30</v>
      </c>
      <c r="C29" s="68">
        <f>'Staff in Post'!L29</f>
        <v>0.10941762542996086</v>
      </c>
      <c r="D29" s="94">
        <f>J29/'Staff in Post'!L69</f>
        <v>0.12140921409214092</v>
      </c>
      <c r="E29" s="94">
        <f>K29/'Staff in Post'!L69</f>
        <v>2.1680216802168022E-3</v>
      </c>
      <c r="F29" s="94">
        <f>L29/'Staff in Post'!L69</f>
        <v>0.12357723577235773</v>
      </c>
      <c r="G29" s="94">
        <f>J29/J31</f>
        <v>0.17099236641221374</v>
      </c>
      <c r="H29" s="94">
        <f>K29/K31</f>
        <v>0.4</v>
      </c>
      <c r="I29" s="94">
        <f>L29/L31</f>
        <v>0.17272727272727273</v>
      </c>
      <c r="J29" s="135">
        <v>224</v>
      </c>
      <c r="K29" s="135">
        <v>4</v>
      </c>
      <c r="L29" s="65">
        <f t="shared" si="5"/>
        <v>228</v>
      </c>
    </row>
    <row r="30" spans="1:12" x14ac:dyDescent="0.2">
      <c r="A30" s="151"/>
      <c r="B30" s="32" t="s">
        <v>12</v>
      </c>
      <c r="C30" s="68">
        <f>'Staff in Post'!L30</f>
        <v>0</v>
      </c>
      <c r="D30" s="94">
        <v>0</v>
      </c>
      <c r="E30" s="94">
        <v>0</v>
      </c>
      <c r="F30" s="94">
        <v>0</v>
      </c>
      <c r="G30" s="94">
        <f>J30/J31</f>
        <v>0</v>
      </c>
      <c r="H30" s="94">
        <f>K30/K31</f>
        <v>0</v>
      </c>
      <c r="I30" s="94">
        <f>L30/L31</f>
        <v>0</v>
      </c>
      <c r="J30" s="135">
        <v>0</v>
      </c>
      <c r="K30" s="135">
        <v>0</v>
      </c>
      <c r="L30" s="65">
        <f t="shared" si="5"/>
        <v>0</v>
      </c>
    </row>
    <row r="31" spans="1:12" x14ac:dyDescent="0.2">
      <c r="A31" s="151"/>
      <c r="B31" s="32" t="s">
        <v>13</v>
      </c>
      <c r="C31" s="68">
        <f>SUM(C27:C30)</f>
        <v>1</v>
      </c>
      <c r="D31" s="94">
        <f>J31/'Staff in Post'!L71</f>
        <v>7.7689479302573833E-2</v>
      </c>
      <c r="E31" s="94">
        <f>K31/'Staff in Post'!L71</f>
        <v>5.9304946032499113E-4</v>
      </c>
      <c r="F31" s="94">
        <f>L31/'Staff in Post'!L71</f>
        <v>7.8282528762898831E-2</v>
      </c>
      <c r="G31" s="94">
        <f>J31/J31</f>
        <v>1</v>
      </c>
      <c r="H31" s="94">
        <f>K31/K31</f>
        <v>1</v>
      </c>
      <c r="I31" s="94">
        <f>L31/L31</f>
        <v>1</v>
      </c>
      <c r="J31" s="65">
        <f>SUM(J27:J30)</f>
        <v>1310</v>
      </c>
      <c r="K31" s="65">
        <f t="shared" ref="K31:L31" si="6">SUM(K27:K30)</f>
        <v>10</v>
      </c>
      <c r="L31" s="65">
        <f t="shared" si="6"/>
        <v>1320</v>
      </c>
    </row>
    <row r="32" spans="1:12" x14ac:dyDescent="0.2">
      <c r="A32" s="6"/>
      <c r="B32" s="7"/>
      <c r="C32" s="47"/>
      <c r="D32" s="103"/>
      <c r="E32" s="103"/>
      <c r="F32" s="25"/>
      <c r="G32" s="101"/>
      <c r="H32" s="101"/>
      <c r="I32" s="101"/>
      <c r="J32" s="30"/>
      <c r="K32" s="30"/>
      <c r="L32" s="30"/>
    </row>
    <row r="33" spans="1:12" x14ac:dyDescent="0.2">
      <c r="A33" s="151" t="s">
        <v>31</v>
      </c>
      <c r="B33" s="33" t="s">
        <v>32</v>
      </c>
      <c r="C33" s="68">
        <f>'Staff in Post'!L33</f>
        <v>0.83726722808682241</v>
      </c>
      <c r="D33" s="94">
        <f>J33/'Staff in Post'!L73</f>
        <v>7.9118855361949278E-2</v>
      </c>
      <c r="E33" s="94">
        <f>K33/'Staff in Post'!L73</f>
        <v>6.3748406289842758E-4</v>
      </c>
      <c r="F33" s="94">
        <f>L33/'Staff in Post'!L73</f>
        <v>7.9756339424847708E-2</v>
      </c>
      <c r="G33" s="94">
        <f>J33/J36</f>
        <v>0.85267175572519083</v>
      </c>
      <c r="H33" s="94">
        <f>K33/K36</f>
        <v>0.9</v>
      </c>
      <c r="I33" s="94">
        <f>L33/L36</f>
        <v>0.85303030303030303</v>
      </c>
      <c r="J33" s="135">
        <v>1117</v>
      </c>
      <c r="K33" s="135">
        <v>9</v>
      </c>
      <c r="L33" s="65">
        <f>SUM(J33:K33)</f>
        <v>1126</v>
      </c>
    </row>
    <row r="34" spans="1:12" x14ac:dyDescent="0.2">
      <c r="A34" s="151"/>
      <c r="B34" s="33" t="s">
        <v>33</v>
      </c>
      <c r="C34" s="68">
        <f>'Staff in Post'!L34</f>
        <v>4.4775234254536826E-2</v>
      </c>
      <c r="D34" s="94">
        <f>J34/'Staff in Post'!L74</f>
        <v>6.7549668874172186E-2</v>
      </c>
      <c r="E34" s="94">
        <f>K34/'Staff in Post'!L74</f>
        <v>1.3245033112582781E-3</v>
      </c>
      <c r="F34" s="94">
        <f>L34/'Staff in Post'!L74</f>
        <v>6.887417218543046E-2</v>
      </c>
      <c r="G34" s="94">
        <f>J34/J36</f>
        <v>3.8931297709923665E-2</v>
      </c>
      <c r="H34" s="94">
        <f>K34/K36</f>
        <v>0.1</v>
      </c>
      <c r="I34" s="94">
        <f>L34/L36</f>
        <v>3.9393939393939391E-2</v>
      </c>
      <c r="J34" s="135">
        <v>51</v>
      </c>
      <c r="K34" s="135">
        <v>1</v>
      </c>
      <c r="L34" s="65">
        <f t="shared" ref="L34:L35" si="7">SUM(J34:K34)</f>
        <v>52</v>
      </c>
    </row>
    <row r="35" spans="1:12" x14ac:dyDescent="0.2">
      <c r="A35" s="151"/>
      <c r="B35" s="33" t="s">
        <v>12</v>
      </c>
      <c r="C35" s="68">
        <f>'Staff in Post'!L35</f>
        <v>0.11795753765864073</v>
      </c>
      <c r="D35" s="94">
        <f>J35/'Staff in Post'!L75</f>
        <v>7.1392659627953742E-2</v>
      </c>
      <c r="E35" s="94">
        <f>K35/'Staff in Post'!L75</f>
        <v>0</v>
      </c>
      <c r="F35" s="94">
        <f>L35/'Staff in Post'!L75</f>
        <v>7.1392659627953742E-2</v>
      </c>
      <c r="G35" s="94">
        <f>J35/J36</f>
        <v>0.10839694656488549</v>
      </c>
      <c r="H35" s="94">
        <f>K35/K36</f>
        <v>0</v>
      </c>
      <c r="I35" s="94">
        <f>L35/L36</f>
        <v>0.10757575757575757</v>
      </c>
      <c r="J35" s="135">
        <v>142</v>
      </c>
      <c r="K35" s="135">
        <v>0</v>
      </c>
      <c r="L35" s="65">
        <f t="shared" si="7"/>
        <v>142</v>
      </c>
    </row>
    <row r="36" spans="1:12" x14ac:dyDescent="0.2">
      <c r="A36" s="151"/>
      <c r="B36" s="33" t="s">
        <v>13</v>
      </c>
      <c r="C36" s="68">
        <f>SUM(C33:C35)</f>
        <v>0.99999999999999989</v>
      </c>
      <c r="D36" s="94">
        <f>J36/'Staff in Post'!L76</f>
        <v>7.7689479302573833E-2</v>
      </c>
      <c r="E36" s="94">
        <f>K36/'Staff in Post'!L76</f>
        <v>5.9304946032499113E-4</v>
      </c>
      <c r="F36" s="94">
        <f>L36/'Staff in Post'!L76</f>
        <v>7.8282528762898831E-2</v>
      </c>
      <c r="G36" s="94">
        <f>J36/J36</f>
        <v>1</v>
      </c>
      <c r="H36" s="94">
        <f>K36/K36</f>
        <v>1</v>
      </c>
      <c r="I36" s="94">
        <f>L36/L36</f>
        <v>1</v>
      </c>
      <c r="J36" s="65">
        <f>SUM(J33:J35)</f>
        <v>1310</v>
      </c>
      <c r="K36" s="65">
        <f>SUM(K33:K35)</f>
        <v>10</v>
      </c>
      <c r="L36" s="65">
        <f>SUM(L33:L35)</f>
        <v>1320</v>
      </c>
    </row>
    <row r="37" spans="1:12" x14ac:dyDescent="0.2">
      <c r="A37" s="7"/>
      <c r="B37" s="7"/>
      <c r="C37" s="74"/>
      <c r="D37" s="104"/>
      <c r="E37" s="104"/>
      <c r="F37" s="43"/>
      <c r="G37" s="102"/>
      <c r="H37" s="102"/>
      <c r="I37" s="102"/>
      <c r="J37" s="44"/>
      <c r="K37" s="44"/>
      <c r="L37" s="44"/>
    </row>
  </sheetData>
  <mergeCells count="18">
    <mergeCell ref="K3:K4"/>
    <mergeCell ref="L3:L4"/>
    <mergeCell ref="A1:F1"/>
    <mergeCell ref="A3:B4"/>
    <mergeCell ref="C3:C4"/>
    <mergeCell ref="D3:D4"/>
    <mergeCell ref="E3:E4"/>
    <mergeCell ref="F3:F4"/>
    <mergeCell ref="A33:A36"/>
    <mergeCell ref="G3:G4"/>
    <mergeCell ref="H3:H4"/>
    <mergeCell ref="I3:I4"/>
    <mergeCell ref="J3:J4"/>
    <mergeCell ref="A5:A8"/>
    <mergeCell ref="A10:A13"/>
    <mergeCell ref="A15:A18"/>
    <mergeCell ref="A20:A25"/>
    <mergeCell ref="A27:A31"/>
  </mergeCells>
  <pageMargins left="0.75" right="0.75" top="1" bottom="1" header="0.5" footer="0.5"/>
  <pageSetup paperSize="9" scale="7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3F537-917A-43E2-A90D-2BAC0C2996DF}">
  <sheetPr codeName="Sheet7"/>
  <dimension ref="A1:J80"/>
  <sheetViews>
    <sheetView zoomScale="80" zoomScaleNormal="80" zoomScaleSheetLayoutView="85" workbookViewId="0">
      <pane xSplit="2" ySplit="4" topLeftCell="C5" activePane="bottomRight" state="frozen"/>
      <selection activeCell="C40" sqref="C40"/>
      <selection pane="topRight" activeCell="C40" sqref="C40"/>
      <selection pane="bottomLeft" activeCell="C40" sqref="C40"/>
      <selection pane="bottomRight" sqref="A1:I1"/>
    </sheetView>
  </sheetViews>
  <sheetFormatPr defaultColWidth="20.7109375" defaultRowHeight="12.75" x14ac:dyDescent="0.2"/>
  <cols>
    <col min="1" max="2" width="20.7109375" style="18" customWidth="1"/>
    <col min="3" max="3" width="20.7109375" style="84" customWidth="1"/>
    <col min="4" max="5" width="20.7109375" style="28" customWidth="1"/>
    <col min="6" max="6" width="20.7109375" style="17" customWidth="1"/>
    <col min="7" max="7" width="20.7109375" style="28" customWidth="1"/>
    <col min="8" max="9" width="20.7109375" style="17"/>
    <col min="10" max="16384" width="20.7109375" style="18"/>
  </cols>
  <sheetData>
    <row r="1" spans="1:10" x14ac:dyDescent="0.2">
      <c r="A1" s="169" t="s">
        <v>103</v>
      </c>
      <c r="B1" s="169"/>
      <c r="C1" s="169"/>
      <c r="D1" s="169"/>
      <c r="E1" s="170"/>
      <c r="F1" s="170"/>
      <c r="G1" s="170"/>
      <c r="H1" s="170"/>
      <c r="I1" s="170"/>
    </row>
    <row r="3" spans="1:10" ht="12.75" customHeight="1" x14ac:dyDescent="0.2">
      <c r="A3" s="171" t="s">
        <v>0</v>
      </c>
      <c r="B3" s="171"/>
      <c r="C3" s="171" t="s">
        <v>1</v>
      </c>
      <c r="D3" s="172" t="s">
        <v>36</v>
      </c>
      <c r="E3" s="172" t="s">
        <v>37</v>
      </c>
      <c r="F3" s="173" t="s">
        <v>38</v>
      </c>
      <c r="G3" s="174" t="s">
        <v>39</v>
      </c>
      <c r="H3" s="173" t="s">
        <v>40</v>
      </c>
      <c r="I3" s="173" t="s">
        <v>41</v>
      </c>
    </row>
    <row r="4" spans="1:10" x14ac:dyDescent="0.2">
      <c r="A4" s="171"/>
      <c r="B4" s="171"/>
      <c r="C4" s="171"/>
      <c r="D4" s="172"/>
      <c r="E4" s="172"/>
      <c r="F4" s="173"/>
      <c r="G4" s="175"/>
      <c r="H4" s="173"/>
      <c r="I4" s="173"/>
    </row>
    <row r="5" spans="1:10" x14ac:dyDescent="0.2">
      <c r="A5" s="151" t="s">
        <v>108</v>
      </c>
      <c r="B5" s="19" t="s">
        <v>10</v>
      </c>
      <c r="C5" s="68">
        <f>'Staff in Post'!L5</f>
        <v>0.77090499347645591</v>
      </c>
      <c r="D5" s="97">
        <f>D48/D51</f>
        <v>0.77346278317152106</v>
      </c>
      <c r="E5" s="97">
        <f t="shared" ref="E5:I5" si="0">E48/E51</f>
        <v>0.55263157894736847</v>
      </c>
      <c r="F5" s="97">
        <f t="shared" si="0"/>
        <v>0.83261802575107291</v>
      </c>
      <c r="G5" s="97">
        <f t="shared" si="0"/>
        <v>0.74436090225563911</v>
      </c>
      <c r="H5" s="97">
        <f t="shared" si="0"/>
        <v>0.78260869565217395</v>
      </c>
      <c r="I5" s="97">
        <f t="shared" si="0"/>
        <v>0.75825627476882429</v>
      </c>
    </row>
    <row r="6" spans="1:10" x14ac:dyDescent="0.2">
      <c r="A6" s="151"/>
      <c r="B6" s="20" t="s">
        <v>11</v>
      </c>
      <c r="C6" s="68">
        <f>'Staff in Post'!L6</f>
        <v>0.22909500652354406</v>
      </c>
      <c r="D6" s="97">
        <f>D49/D51</f>
        <v>0.22653721682847897</v>
      </c>
      <c r="E6" s="97">
        <f t="shared" ref="E6:I6" si="1">E49/E51</f>
        <v>0.44736842105263158</v>
      </c>
      <c r="F6" s="97">
        <f t="shared" si="1"/>
        <v>0.16738197424892703</v>
      </c>
      <c r="G6" s="97">
        <f t="shared" si="1"/>
        <v>0.25563909774436089</v>
      </c>
      <c r="H6" s="97">
        <f t="shared" si="1"/>
        <v>0.21739130434782608</v>
      </c>
      <c r="I6" s="97">
        <f t="shared" si="1"/>
        <v>0.24174372523117568</v>
      </c>
    </row>
    <row r="7" spans="1:10" x14ac:dyDescent="0.2">
      <c r="A7" s="151"/>
      <c r="B7" s="19" t="s">
        <v>12</v>
      </c>
      <c r="C7" s="68">
        <f>'Staff in Post'!L7</f>
        <v>0</v>
      </c>
      <c r="D7" s="97">
        <f>D50/D51</f>
        <v>0</v>
      </c>
      <c r="E7" s="97">
        <f t="shared" ref="E7:I7" si="2">E50/E51</f>
        <v>0</v>
      </c>
      <c r="F7" s="97">
        <f t="shared" si="2"/>
        <v>0</v>
      </c>
      <c r="G7" s="97">
        <f t="shared" si="2"/>
        <v>0</v>
      </c>
      <c r="H7" s="97">
        <f t="shared" si="2"/>
        <v>0</v>
      </c>
      <c r="I7" s="97">
        <f t="shared" si="2"/>
        <v>0</v>
      </c>
    </row>
    <row r="8" spans="1:10" x14ac:dyDescent="0.2">
      <c r="A8" s="151"/>
      <c r="B8" s="19" t="s">
        <v>13</v>
      </c>
      <c r="C8" s="69">
        <f>SUM(C5:C7)</f>
        <v>1</v>
      </c>
      <c r="D8" s="98">
        <f>SUM(D5:D7)</f>
        <v>1</v>
      </c>
      <c r="E8" s="98">
        <f t="shared" ref="E8:I8" si="3">SUM(E5:E7)</f>
        <v>1</v>
      </c>
      <c r="F8" s="98">
        <f t="shared" si="3"/>
        <v>1</v>
      </c>
      <c r="G8" s="98">
        <f t="shared" si="3"/>
        <v>1</v>
      </c>
      <c r="H8" s="98">
        <f t="shared" si="3"/>
        <v>1</v>
      </c>
      <c r="I8" s="98">
        <f t="shared" si="3"/>
        <v>1</v>
      </c>
      <c r="J8" s="21"/>
    </row>
    <row r="9" spans="1:10" x14ac:dyDescent="0.2">
      <c r="A9" s="22"/>
      <c r="B9" s="23"/>
      <c r="C9" s="83"/>
      <c r="D9" s="25"/>
      <c r="E9" s="25"/>
      <c r="F9" s="25"/>
      <c r="G9" s="25"/>
      <c r="H9" s="25"/>
      <c r="I9" s="25"/>
    </row>
    <row r="10" spans="1:10" x14ac:dyDescent="0.2">
      <c r="A10" s="168" t="s">
        <v>14</v>
      </c>
      <c r="B10" s="19" t="s">
        <v>15</v>
      </c>
      <c r="C10" s="68">
        <f>'Staff in Post'!L10</f>
        <v>0.85511801684260469</v>
      </c>
      <c r="D10" s="97">
        <f>D53/D56</f>
        <v>0.85005393743257818</v>
      </c>
      <c r="E10" s="97">
        <f t="shared" ref="E10:I10" si="4">E53/E56</f>
        <v>0.94078947368421051</v>
      </c>
      <c r="F10" s="97">
        <f t="shared" si="4"/>
        <v>0.54935622317596566</v>
      </c>
      <c r="G10" s="97">
        <f t="shared" si="4"/>
        <v>0.62406015037593987</v>
      </c>
      <c r="H10" s="97">
        <f t="shared" si="4"/>
        <v>0.76811594202898548</v>
      </c>
      <c r="I10" s="97">
        <f t="shared" si="4"/>
        <v>0.78929986789960371</v>
      </c>
    </row>
    <row r="11" spans="1:10" x14ac:dyDescent="0.2">
      <c r="A11" s="168"/>
      <c r="B11" s="20" t="s">
        <v>17</v>
      </c>
      <c r="C11" s="68">
        <f>'Staff in Post'!L11</f>
        <v>4.2580951251334362E-2</v>
      </c>
      <c r="D11" s="97">
        <f>D54/D56</f>
        <v>9.0614886731391592E-2</v>
      </c>
      <c r="E11" s="97">
        <f t="shared" ref="E11:I11" si="5">E54/E56</f>
        <v>4.6052631578947366E-2</v>
      </c>
      <c r="F11" s="97">
        <f t="shared" si="5"/>
        <v>3.4334763948497854E-2</v>
      </c>
      <c r="G11" s="97">
        <f t="shared" si="5"/>
        <v>6.0150375939849621E-2</v>
      </c>
      <c r="H11" s="97">
        <f t="shared" si="5"/>
        <v>8.6956521739130432E-2</v>
      </c>
      <c r="I11" s="97">
        <f t="shared" si="5"/>
        <v>7.4636723910171732E-2</v>
      </c>
    </row>
    <row r="12" spans="1:10" x14ac:dyDescent="0.2">
      <c r="A12" s="168"/>
      <c r="B12" s="20" t="s">
        <v>12</v>
      </c>
      <c r="C12" s="68">
        <f>'Staff in Post'!L12</f>
        <v>0.10230103190606096</v>
      </c>
      <c r="D12" s="97">
        <f>D55/D56</f>
        <v>5.9331175836030203E-2</v>
      </c>
      <c r="E12" s="97">
        <f t="shared" ref="E12:I12" si="6">E55/E56</f>
        <v>1.3157894736842105E-2</v>
      </c>
      <c r="F12" s="97">
        <f t="shared" si="6"/>
        <v>0.41630901287553645</v>
      </c>
      <c r="G12" s="97">
        <f t="shared" si="6"/>
        <v>0.31578947368421051</v>
      </c>
      <c r="H12" s="97">
        <f t="shared" si="6"/>
        <v>0.14492753623188406</v>
      </c>
      <c r="I12" s="97">
        <f t="shared" si="6"/>
        <v>0.13606340819022458</v>
      </c>
    </row>
    <row r="13" spans="1:10" x14ac:dyDescent="0.2">
      <c r="A13" s="176"/>
      <c r="B13" s="19" t="s">
        <v>18</v>
      </c>
      <c r="C13" s="69">
        <f>SUM(C10:C12)</f>
        <v>1</v>
      </c>
      <c r="D13" s="98">
        <f>SUM(D10:D12)</f>
        <v>1</v>
      </c>
      <c r="E13" s="98">
        <f t="shared" ref="E13" si="7">SUM(E10:E12)</f>
        <v>1</v>
      </c>
      <c r="F13" s="98">
        <f t="shared" ref="F13" si="8">SUM(F10:F12)</f>
        <v>1</v>
      </c>
      <c r="G13" s="98">
        <f t="shared" ref="G13" si="9">SUM(G10:G12)</f>
        <v>1</v>
      </c>
      <c r="H13" s="98">
        <f t="shared" ref="H13" si="10">SUM(H10:H12)</f>
        <v>1</v>
      </c>
      <c r="I13" s="98">
        <f t="shared" ref="I13" si="11">SUM(I10:I12)</f>
        <v>1</v>
      </c>
    </row>
    <row r="14" spans="1:10" x14ac:dyDescent="0.2">
      <c r="A14" s="22"/>
      <c r="B14" s="23"/>
      <c r="C14" s="83"/>
      <c r="D14" s="25"/>
      <c r="E14" s="25"/>
      <c r="F14" s="25"/>
      <c r="G14" s="25"/>
      <c r="H14" s="25"/>
      <c r="I14" s="25"/>
    </row>
    <row r="15" spans="1:10" x14ac:dyDescent="0.2">
      <c r="A15" s="168" t="s">
        <v>19</v>
      </c>
      <c r="B15" s="19" t="s">
        <v>20</v>
      </c>
      <c r="C15" s="68">
        <f>'Staff in Post'!L15</f>
        <v>0.17536472541809986</v>
      </c>
      <c r="D15" s="97">
        <f>D58/D61</f>
        <v>0.21574973031283712</v>
      </c>
      <c r="E15" s="97">
        <f t="shared" ref="E15:I15" si="12">E58/E61</f>
        <v>0.45394736842105265</v>
      </c>
      <c r="F15" s="97">
        <f t="shared" si="12"/>
        <v>1.2875536480686695E-2</v>
      </c>
      <c r="G15" s="97">
        <f t="shared" si="12"/>
        <v>6.7669172932330823E-2</v>
      </c>
      <c r="H15" s="97">
        <f t="shared" si="12"/>
        <v>4.3478260869565216E-2</v>
      </c>
      <c r="I15" s="97">
        <f t="shared" si="12"/>
        <v>0.18758256274768825</v>
      </c>
    </row>
    <row r="16" spans="1:10" x14ac:dyDescent="0.2">
      <c r="A16" s="168"/>
      <c r="B16" s="20" t="s">
        <v>21</v>
      </c>
      <c r="C16" s="68">
        <f>'Staff in Post'!L16</f>
        <v>0.81182540623888033</v>
      </c>
      <c r="D16" s="97">
        <f>D59/D61</f>
        <v>0.77238403451995685</v>
      </c>
      <c r="E16" s="97">
        <f t="shared" ref="E16:I16" si="13">E59/E61</f>
        <v>0.54605263157894735</v>
      </c>
      <c r="F16" s="97">
        <f t="shared" si="13"/>
        <v>0.97424892703862664</v>
      </c>
      <c r="G16" s="97">
        <f t="shared" si="13"/>
        <v>0.89473684210526316</v>
      </c>
      <c r="H16" s="97">
        <f t="shared" si="13"/>
        <v>0.94202898550724634</v>
      </c>
      <c r="I16" s="97">
        <f t="shared" si="13"/>
        <v>0.79920739762219284</v>
      </c>
      <c r="J16" s="26"/>
    </row>
    <row r="17" spans="1:10" x14ac:dyDescent="0.2">
      <c r="A17" s="168"/>
      <c r="B17" s="20" t="s">
        <v>12</v>
      </c>
      <c r="C17" s="68">
        <f>'Staff in Post'!L17</f>
        <v>1.2809868343019807E-2</v>
      </c>
      <c r="D17" s="97">
        <f>D60/D61</f>
        <v>1.1866235167206042E-2</v>
      </c>
      <c r="E17" s="97">
        <f t="shared" ref="E17:I17" si="14">E60/E61</f>
        <v>0</v>
      </c>
      <c r="F17" s="97">
        <f t="shared" si="14"/>
        <v>1.2875536480686695E-2</v>
      </c>
      <c r="G17" s="97">
        <f t="shared" si="14"/>
        <v>3.7593984962406013E-2</v>
      </c>
      <c r="H17" s="97">
        <f t="shared" si="14"/>
        <v>1.4492753623188406E-2</v>
      </c>
      <c r="I17" s="97">
        <f t="shared" si="14"/>
        <v>1.3210039630118891E-2</v>
      </c>
    </row>
    <row r="18" spans="1:10" x14ac:dyDescent="0.2">
      <c r="A18" s="168"/>
      <c r="B18" s="19" t="s">
        <v>18</v>
      </c>
      <c r="C18" s="69">
        <f>SUM(C15:C17)</f>
        <v>1</v>
      </c>
      <c r="D18" s="98">
        <f>SUM(D15:D17)</f>
        <v>1</v>
      </c>
      <c r="E18" s="98">
        <f t="shared" ref="E18" si="15">SUM(E15:E17)</f>
        <v>1</v>
      </c>
      <c r="F18" s="98">
        <f t="shared" ref="F18" si="16">SUM(F15:F17)</f>
        <v>1</v>
      </c>
      <c r="G18" s="98">
        <f t="shared" ref="G18" si="17">SUM(G15:G17)</f>
        <v>1</v>
      </c>
      <c r="H18" s="98">
        <f t="shared" ref="H18" si="18">SUM(H15:H17)</f>
        <v>0.99999999999999989</v>
      </c>
      <c r="I18" s="98">
        <f t="shared" ref="I18" si="19">SUM(I15:I17)</f>
        <v>1</v>
      </c>
    </row>
    <row r="19" spans="1:10" x14ac:dyDescent="0.2">
      <c r="A19" s="22"/>
      <c r="B19" s="23"/>
      <c r="C19" s="83"/>
      <c r="D19" s="25"/>
      <c r="E19" s="25"/>
      <c r="F19" s="25"/>
      <c r="G19" s="25"/>
      <c r="H19" s="25"/>
      <c r="I19" s="25"/>
    </row>
    <row r="20" spans="1:10" x14ac:dyDescent="0.2">
      <c r="A20" s="168" t="s">
        <v>22</v>
      </c>
      <c r="B20" s="19" t="s">
        <v>23</v>
      </c>
      <c r="C20" s="68">
        <f>'Staff in Post'!L20</f>
        <v>0.47526983750444785</v>
      </c>
      <c r="D20" s="97">
        <f>D63/D68</f>
        <v>0.41963322545846815</v>
      </c>
      <c r="E20" s="97">
        <f t="shared" ref="E20:I20" si="20">E63/E68</f>
        <v>0.30921052631578949</v>
      </c>
      <c r="F20" s="97">
        <f t="shared" si="20"/>
        <v>0.45493562231759654</v>
      </c>
      <c r="G20" s="97">
        <f t="shared" si="20"/>
        <v>0.5714285714285714</v>
      </c>
      <c r="H20" s="97">
        <f t="shared" si="20"/>
        <v>0.52173913043478259</v>
      </c>
      <c r="I20" s="97">
        <f t="shared" si="20"/>
        <v>0.43196829590488772</v>
      </c>
    </row>
    <row r="21" spans="1:10" x14ac:dyDescent="0.2">
      <c r="A21" s="168"/>
      <c r="B21" s="19" t="s">
        <v>24</v>
      </c>
      <c r="C21" s="68">
        <f>'Staff in Post'!L21</f>
        <v>2.7161665282884592E-2</v>
      </c>
      <c r="D21" s="97">
        <f>D64/D68</f>
        <v>5.8252427184466021E-2</v>
      </c>
      <c r="E21" s="97">
        <f t="shared" ref="E21:I21" si="21">E64/E68</f>
        <v>0.20394736842105263</v>
      </c>
      <c r="F21" s="97">
        <f t="shared" si="21"/>
        <v>0</v>
      </c>
      <c r="G21" s="97">
        <f t="shared" si="21"/>
        <v>7.5187969924812026E-3</v>
      </c>
      <c r="H21" s="97">
        <f t="shared" si="21"/>
        <v>0</v>
      </c>
      <c r="I21" s="97">
        <f t="shared" si="21"/>
        <v>5.6803170409511231E-2</v>
      </c>
      <c r="J21" s="26"/>
    </row>
    <row r="22" spans="1:10" x14ac:dyDescent="0.2">
      <c r="A22" s="168"/>
      <c r="B22" s="19" t="s">
        <v>25</v>
      </c>
      <c r="C22" s="68">
        <f>'Staff in Post'!L22</f>
        <v>0.21195587712015182</v>
      </c>
      <c r="D22" s="97">
        <f>D65/D68</f>
        <v>0.24919093851132687</v>
      </c>
      <c r="E22" s="97">
        <f t="shared" ref="E22:I22" si="22">E65/E68</f>
        <v>0.23026315789473684</v>
      </c>
      <c r="F22" s="97">
        <f t="shared" si="22"/>
        <v>6.0085836909871244E-2</v>
      </c>
      <c r="G22" s="97">
        <f t="shared" si="22"/>
        <v>3.007518796992481E-2</v>
      </c>
      <c r="H22" s="97">
        <f t="shared" si="22"/>
        <v>0.17391304347826086</v>
      </c>
      <c r="I22" s="97">
        <f t="shared" si="22"/>
        <v>0.19550858652575959</v>
      </c>
    </row>
    <row r="23" spans="1:10" x14ac:dyDescent="0.2">
      <c r="A23" s="168"/>
      <c r="B23" s="20" t="s">
        <v>26</v>
      </c>
      <c r="C23" s="68">
        <f>'Staff in Post'!L23</f>
        <v>0.11131538370300083</v>
      </c>
      <c r="D23" s="97">
        <f>D66/D68</f>
        <v>0.13915857605177995</v>
      </c>
      <c r="E23" s="97">
        <f t="shared" ref="E23:I23" si="23">E66/E68</f>
        <v>0.17105263157894737</v>
      </c>
      <c r="F23" s="97">
        <f t="shared" si="23"/>
        <v>4.7210300429184553E-2</v>
      </c>
      <c r="G23" s="97">
        <f t="shared" si="23"/>
        <v>6.7669172932330823E-2</v>
      </c>
      <c r="H23" s="97">
        <f t="shared" si="23"/>
        <v>0.15942028985507245</v>
      </c>
      <c r="I23" s="97">
        <f t="shared" si="23"/>
        <v>0.12285336856010567</v>
      </c>
    </row>
    <row r="24" spans="1:10" x14ac:dyDescent="0.2">
      <c r="A24" s="168"/>
      <c r="B24" s="19" t="s">
        <v>12</v>
      </c>
      <c r="C24" s="68">
        <f>'Staff in Post'!L24</f>
        <v>0.17429723638951489</v>
      </c>
      <c r="D24" s="97">
        <f>D67/D68</f>
        <v>0.13376483279395901</v>
      </c>
      <c r="E24" s="97">
        <f t="shared" ref="E24:I24" si="24">E67/E68</f>
        <v>8.5526315789473686E-2</v>
      </c>
      <c r="F24" s="97">
        <f t="shared" si="24"/>
        <v>0.43776824034334766</v>
      </c>
      <c r="G24" s="97">
        <f t="shared" si="24"/>
        <v>0.32330827067669171</v>
      </c>
      <c r="H24" s="97">
        <f t="shared" si="24"/>
        <v>0.14492753623188406</v>
      </c>
      <c r="I24" s="97">
        <f t="shared" si="24"/>
        <v>0.1928665785997358</v>
      </c>
    </row>
    <row r="25" spans="1:10" x14ac:dyDescent="0.2">
      <c r="A25" s="168"/>
      <c r="B25" s="19" t="s">
        <v>18</v>
      </c>
      <c r="C25" s="69">
        <f>SUM(C20:C24)</f>
        <v>1</v>
      </c>
      <c r="D25" s="98">
        <f>SUM(D20:D24)</f>
        <v>1</v>
      </c>
      <c r="E25" s="98">
        <f t="shared" ref="E25:I25" si="25">SUM(E20:E24)</f>
        <v>1</v>
      </c>
      <c r="F25" s="98">
        <f t="shared" si="25"/>
        <v>1</v>
      </c>
      <c r="G25" s="98">
        <f t="shared" si="25"/>
        <v>1</v>
      </c>
      <c r="H25" s="98">
        <f t="shared" si="25"/>
        <v>1</v>
      </c>
      <c r="I25" s="98">
        <f t="shared" si="25"/>
        <v>0.99999999999999989</v>
      </c>
    </row>
    <row r="26" spans="1:10" x14ac:dyDescent="0.2">
      <c r="A26" s="22"/>
      <c r="B26" s="23"/>
      <c r="C26" s="83"/>
      <c r="D26" s="25"/>
      <c r="E26" s="25"/>
      <c r="F26" s="25"/>
      <c r="G26" s="25"/>
      <c r="H26" s="25"/>
      <c r="I26" s="25"/>
    </row>
    <row r="27" spans="1:10" x14ac:dyDescent="0.2">
      <c r="A27" s="168" t="s">
        <v>27</v>
      </c>
      <c r="B27" s="19" t="s">
        <v>28</v>
      </c>
      <c r="C27" s="68">
        <f>'Staff in Post'!L27</f>
        <v>0.18639544538014471</v>
      </c>
      <c r="D27" s="97">
        <f>D70/D74</f>
        <v>0.32038834951456313</v>
      </c>
      <c r="E27" s="97">
        <f t="shared" ref="E27:I27" si="26">E70/E74</f>
        <v>0.28289473684210525</v>
      </c>
      <c r="F27" s="97">
        <f t="shared" si="26"/>
        <v>0</v>
      </c>
      <c r="G27" s="97">
        <f t="shared" si="26"/>
        <v>0</v>
      </c>
      <c r="H27" s="97">
        <f t="shared" si="26"/>
        <v>7.2463768115942032E-2</v>
      </c>
      <c r="I27" s="97">
        <f t="shared" si="26"/>
        <v>0.22787318361955086</v>
      </c>
    </row>
    <row r="28" spans="1:10" x14ac:dyDescent="0.2">
      <c r="A28" s="168"/>
      <c r="B28" s="20" t="s">
        <v>29</v>
      </c>
      <c r="C28" s="68">
        <f>'Staff in Post'!L28</f>
        <v>0.70418692918989445</v>
      </c>
      <c r="D28" s="97">
        <f>D71/D74</f>
        <v>0.60841423948220064</v>
      </c>
      <c r="E28" s="97">
        <f t="shared" ref="E28:I28" si="27">E71/E74</f>
        <v>0.69078947368421051</v>
      </c>
      <c r="F28" s="97">
        <f t="shared" si="27"/>
        <v>0.24892703862660945</v>
      </c>
      <c r="G28" s="97">
        <f t="shared" si="27"/>
        <v>0.36842105263157893</v>
      </c>
      <c r="H28" s="97">
        <f t="shared" si="27"/>
        <v>0.69565217391304346</v>
      </c>
      <c r="I28" s="97">
        <f t="shared" si="27"/>
        <v>0.54425363276089833</v>
      </c>
      <c r="J28" s="26"/>
    </row>
    <row r="29" spans="1:10" x14ac:dyDescent="0.2">
      <c r="A29" s="168"/>
      <c r="B29" s="20" t="s">
        <v>30</v>
      </c>
      <c r="C29" s="68">
        <f>'Staff in Post'!L29</f>
        <v>0.10941762542996086</v>
      </c>
      <c r="D29" s="97">
        <f>D72/D74</f>
        <v>7.1197411003236247E-2</v>
      </c>
      <c r="E29" s="97">
        <f t="shared" ref="E29:I29" si="28">E72/E74</f>
        <v>2.6315789473684209E-2</v>
      </c>
      <c r="F29" s="97">
        <f t="shared" si="28"/>
        <v>0.75107296137339052</v>
      </c>
      <c r="G29" s="97">
        <f t="shared" si="28"/>
        <v>0.63157894736842102</v>
      </c>
      <c r="H29" s="97">
        <f t="shared" si="28"/>
        <v>0.2318840579710145</v>
      </c>
      <c r="I29" s="97">
        <f t="shared" si="28"/>
        <v>0.22787318361955086</v>
      </c>
    </row>
    <row r="30" spans="1:10" x14ac:dyDescent="0.2">
      <c r="A30" s="168"/>
      <c r="B30" s="19" t="s">
        <v>12</v>
      </c>
      <c r="C30" s="68">
        <f>'Staff in Post'!L30</f>
        <v>0</v>
      </c>
      <c r="D30" s="97">
        <f>D73/D74</f>
        <v>0</v>
      </c>
      <c r="E30" s="97">
        <f t="shared" ref="E30:I30" si="29">E73/E74</f>
        <v>0</v>
      </c>
      <c r="F30" s="97">
        <f t="shared" si="29"/>
        <v>0</v>
      </c>
      <c r="G30" s="97">
        <f t="shared" si="29"/>
        <v>0</v>
      </c>
      <c r="H30" s="97">
        <f t="shared" si="29"/>
        <v>0</v>
      </c>
      <c r="I30" s="97">
        <f t="shared" si="29"/>
        <v>0</v>
      </c>
      <c r="J30" s="26"/>
    </row>
    <row r="31" spans="1:10" x14ac:dyDescent="0.2">
      <c r="A31" s="168"/>
      <c r="B31" s="19" t="s">
        <v>13</v>
      </c>
      <c r="C31" s="69">
        <f>SUM(C27:C30)</f>
        <v>1</v>
      </c>
      <c r="D31" s="98">
        <f>SUM(D27:D30)</f>
        <v>1</v>
      </c>
      <c r="E31" s="98">
        <f t="shared" ref="E31:I31" si="30">SUM(E27:E30)</f>
        <v>0.99999999999999989</v>
      </c>
      <c r="F31" s="98">
        <f t="shared" si="30"/>
        <v>1</v>
      </c>
      <c r="G31" s="98">
        <f t="shared" si="30"/>
        <v>1</v>
      </c>
      <c r="H31" s="98">
        <f t="shared" si="30"/>
        <v>1</v>
      </c>
      <c r="I31" s="98">
        <f t="shared" si="30"/>
        <v>1</v>
      </c>
    </row>
    <row r="32" spans="1:10" x14ac:dyDescent="0.2">
      <c r="A32" s="22"/>
      <c r="B32" s="23"/>
      <c r="C32" s="83"/>
      <c r="D32" s="25"/>
      <c r="E32" s="25"/>
      <c r="F32" s="25"/>
      <c r="G32" s="25"/>
      <c r="H32" s="25"/>
      <c r="I32" s="25"/>
    </row>
    <row r="33" spans="1:10" x14ac:dyDescent="0.2">
      <c r="A33" s="168" t="s">
        <v>31</v>
      </c>
      <c r="B33" s="20" t="s">
        <v>32</v>
      </c>
      <c r="C33" s="68">
        <f>'Staff in Post'!L33</f>
        <v>0.83726722808682241</v>
      </c>
      <c r="D33" s="97">
        <f>D76/D79</f>
        <v>0.86839266450916941</v>
      </c>
      <c r="E33" s="97">
        <f t="shared" ref="E33:I33" si="31">E76/E79</f>
        <v>0.93421052631578949</v>
      </c>
      <c r="F33" s="97">
        <f t="shared" si="31"/>
        <v>0.59227467811158796</v>
      </c>
      <c r="G33" s="97">
        <f t="shared" si="31"/>
        <v>0.73684210526315785</v>
      </c>
      <c r="H33" s="97">
        <f t="shared" si="31"/>
        <v>0.81159420289855078</v>
      </c>
      <c r="I33" s="97">
        <f t="shared" si="31"/>
        <v>0.81836195508586529</v>
      </c>
      <c r="J33" s="26"/>
    </row>
    <row r="34" spans="1:10" x14ac:dyDescent="0.2">
      <c r="A34" s="168"/>
      <c r="B34" s="20" t="s">
        <v>33</v>
      </c>
      <c r="C34" s="68">
        <f>'Staff in Post'!L34</f>
        <v>4.4775234254536826E-2</v>
      </c>
      <c r="D34" s="97">
        <f>D77/D79</f>
        <v>6.1488673139158574E-2</v>
      </c>
      <c r="E34" s="97">
        <f t="shared" ref="E34:I34" si="32">E77/E79</f>
        <v>3.9473684210526314E-2</v>
      </c>
      <c r="F34" s="97">
        <f t="shared" si="32"/>
        <v>4.2918454935622317E-3</v>
      </c>
      <c r="G34" s="97">
        <f t="shared" si="32"/>
        <v>0</v>
      </c>
      <c r="H34" s="97">
        <f t="shared" si="32"/>
        <v>7.2463768115942032E-2</v>
      </c>
      <c r="I34" s="97">
        <f t="shared" si="32"/>
        <v>4.557463672391017E-2</v>
      </c>
    </row>
    <row r="35" spans="1:10" x14ac:dyDescent="0.2">
      <c r="A35" s="168"/>
      <c r="B35" s="20" t="s">
        <v>12</v>
      </c>
      <c r="C35" s="68">
        <f>'Staff in Post'!L35</f>
        <v>0.11795753765864073</v>
      </c>
      <c r="D35" s="97">
        <f>D78/D79</f>
        <v>7.0118662351672065E-2</v>
      </c>
      <c r="E35" s="97">
        <f t="shared" ref="E35:I35" si="33">E78/E79</f>
        <v>2.6315789473684209E-2</v>
      </c>
      <c r="F35" s="97">
        <f t="shared" si="33"/>
        <v>0.40343347639484978</v>
      </c>
      <c r="G35" s="97">
        <f t="shared" si="33"/>
        <v>0.26315789473684209</v>
      </c>
      <c r="H35" s="97">
        <f t="shared" si="33"/>
        <v>0.11594202898550725</v>
      </c>
      <c r="I35" s="97">
        <f t="shared" si="33"/>
        <v>0.13606340819022458</v>
      </c>
    </row>
    <row r="36" spans="1:10" x14ac:dyDescent="0.2">
      <c r="A36" s="168"/>
      <c r="B36" s="20" t="s">
        <v>13</v>
      </c>
      <c r="C36" s="69">
        <f>SUM(C33:C35)</f>
        <v>0.99999999999999989</v>
      </c>
      <c r="D36" s="98">
        <f>SUM(D33:D35)</f>
        <v>1</v>
      </c>
      <c r="E36" s="98">
        <f t="shared" ref="E36" si="34">SUM(E33:E35)</f>
        <v>1</v>
      </c>
      <c r="F36" s="98">
        <f t="shared" ref="F36" si="35">SUM(F33:F35)</f>
        <v>1</v>
      </c>
      <c r="G36" s="98">
        <f t="shared" ref="G36" si="36">SUM(G33:G35)</f>
        <v>1</v>
      </c>
      <c r="H36" s="98">
        <f t="shared" ref="H36" si="37">SUM(H33:H35)</f>
        <v>1</v>
      </c>
      <c r="I36" s="98">
        <f t="shared" ref="I36" si="38">SUM(I33:I35)</f>
        <v>1</v>
      </c>
    </row>
    <row r="37" spans="1:10" x14ac:dyDescent="0.2">
      <c r="A37" s="23"/>
      <c r="B37" s="23"/>
      <c r="C37" s="85"/>
      <c r="D37" s="27"/>
      <c r="E37" s="27"/>
      <c r="F37" s="24"/>
      <c r="G37" s="27"/>
      <c r="H37" s="24"/>
      <c r="I37" s="24"/>
    </row>
    <row r="38" spans="1:10" x14ac:dyDescent="0.2">
      <c r="C38" s="86"/>
      <c r="E38" s="17"/>
      <c r="G38" s="17"/>
    </row>
    <row r="39" spans="1:10" x14ac:dyDescent="0.2">
      <c r="C39" s="86"/>
      <c r="E39" s="17"/>
      <c r="G39" s="17"/>
    </row>
    <row r="40" spans="1:10" x14ac:dyDescent="0.2">
      <c r="C40" s="86"/>
      <c r="E40" s="17"/>
      <c r="G40" s="17"/>
    </row>
    <row r="41" spans="1:10" x14ac:dyDescent="0.2">
      <c r="C41" s="86"/>
      <c r="E41" s="17"/>
      <c r="G41" s="17"/>
    </row>
    <row r="42" spans="1:10" x14ac:dyDescent="0.2">
      <c r="C42" s="86"/>
      <c r="E42" s="17"/>
      <c r="G42" s="17"/>
    </row>
    <row r="43" spans="1:10" x14ac:dyDescent="0.2">
      <c r="C43" s="86"/>
      <c r="E43" s="17"/>
      <c r="G43" s="17"/>
    </row>
    <row r="44" spans="1:10" x14ac:dyDescent="0.2">
      <c r="A44" s="169" t="s">
        <v>103</v>
      </c>
      <c r="B44" s="169"/>
      <c r="C44" s="169"/>
      <c r="D44" s="169"/>
      <c r="E44" s="170"/>
      <c r="F44" s="170"/>
      <c r="G44" s="170"/>
      <c r="H44" s="170"/>
      <c r="I44" s="170"/>
    </row>
    <row r="46" spans="1:10" x14ac:dyDescent="0.2">
      <c r="A46" s="171" t="s">
        <v>0</v>
      </c>
      <c r="B46" s="171"/>
      <c r="C46" s="171" t="s">
        <v>1</v>
      </c>
      <c r="D46" s="172" t="s">
        <v>36</v>
      </c>
      <c r="E46" s="172" t="s">
        <v>37</v>
      </c>
      <c r="F46" s="173" t="s">
        <v>38</v>
      </c>
      <c r="G46" s="174" t="s">
        <v>39</v>
      </c>
      <c r="H46" s="173" t="s">
        <v>40</v>
      </c>
      <c r="I46" s="173" t="s">
        <v>41</v>
      </c>
    </row>
    <row r="47" spans="1:10" x14ac:dyDescent="0.2">
      <c r="A47" s="171"/>
      <c r="B47" s="171"/>
      <c r="C47" s="171"/>
      <c r="D47" s="172"/>
      <c r="E47" s="172"/>
      <c r="F47" s="173"/>
      <c r="G47" s="175"/>
      <c r="H47" s="173"/>
      <c r="I47" s="173"/>
    </row>
    <row r="48" spans="1:10" x14ac:dyDescent="0.2">
      <c r="A48" s="151" t="s">
        <v>108</v>
      </c>
      <c r="B48" s="19" t="s">
        <v>10</v>
      </c>
      <c r="C48" s="81">
        <f>'Staff in Post'!L45</f>
        <v>12999</v>
      </c>
      <c r="D48" s="143">
        <v>717</v>
      </c>
      <c r="E48" s="143">
        <v>84</v>
      </c>
      <c r="F48" s="143">
        <v>194</v>
      </c>
      <c r="G48" s="143">
        <v>99</v>
      </c>
      <c r="H48" s="143">
        <v>54</v>
      </c>
      <c r="I48" s="143">
        <f>SUM(D48:H48)</f>
        <v>1148</v>
      </c>
    </row>
    <row r="49" spans="1:9" x14ac:dyDescent="0.2">
      <c r="A49" s="151"/>
      <c r="B49" s="20" t="s">
        <v>11</v>
      </c>
      <c r="C49" s="81">
        <f>'Staff in Post'!L46</f>
        <v>3863</v>
      </c>
      <c r="D49" s="143">
        <v>210</v>
      </c>
      <c r="E49" s="143">
        <v>68</v>
      </c>
      <c r="F49" s="143">
        <v>39</v>
      </c>
      <c r="G49" s="143">
        <v>34</v>
      </c>
      <c r="H49" s="143">
        <v>15</v>
      </c>
      <c r="I49" s="143">
        <f t="shared" ref="I49:I50" si="39">SUM(D49:H49)</f>
        <v>366</v>
      </c>
    </row>
    <row r="50" spans="1:9" x14ac:dyDescent="0.2">
      <c r="A50" s="151"/>
      <c r="B50" s="19" t="s">
        <v>12</v>
      </c>
      <c r="C50" s="81">
        <f>'Staff in Post'!L47</f>
        <v>0</v>
      </c>
      <c r="D50" s="143">
        <v>0</v>
      </c>
      <c r="E50" s="143">
        <v>0</v>
      </c>
      <c r="F50" s="143">
        <v>0</v>
      </c>
      <c r="G50" s="143">
        <v>0</v>
      </c>
      <c r="H50" s="143">
        <v>0</v>
      </c>
      <c r="I50" s="143">
        <f t="shared" si="39"/>
        <v>0</v>
      </c>
    </row>
    <row r="51" spans="1:9" x14ac:dyDescent="0.2">
      <c r="A51" s="151"/>
      <c r="B51" s="19" t="s">
        <v>13</v>
      </c>
      <c r="C51" s="81">
        <f>SUM(C48:C50)</f>
        <v>16862</v>
      </c>
      <c r="D51" s="143">
        <f t="shared" ref="D51:H51" si="40">SUM(D48:D50)</f>
        <v>927</v>
      </c>
      <c r="E51" s="143">
        <f t="shared" si="40"/>
        <v>152</v>
      </c>
      <c r="F51" s="143">
        <f t="shared" si="40"/>
        <v>233</v>
      </c>
      <c r="G51" s="143">
        <f t="shared" si="40"/>
        <v>133</v>
      </c>
      <c r="H51" s="143">
        <f t="shared" si="40"/>
        <v>69</v>
      </c>
      <c r="I51" s="143">
        <f>SUM(I48:I50)</f>
        <v>1514</v>
      </c>
    </row>
    <row r="52" spans="1:9" x14ac:dyDescent="0.2">
      <c r="A52" s="22"/>
      <c r="B52" s="23"/>
      <c r="C52" s="87">
        <v>0</v>
      </c>
      <c r="D52" s="30"/>
      <c r="E52" s="30"/>
      <c r="F52" s="30"/>
      <c r="G52" s="30"/>
      <c r="H52" s="30"/>
      <c r="I52" s="30"/>
    </row>
    <row r="53" spans="1:9" x14ac:dyDescent="0.2">
      <c r="A53" s="168" t="s">
        <v>14</v>
      </c>
      <c r="B53" s="19" t="s">
        <v>15</v>
      </c>
      <c r="C53" s="81">
        <f>'Staff in Post'!L50</f>
        <v>14419</v>
      </c>
      <c r="D53" s="143">
        <v>788</v>
      </c>
      <c r="E53" s="143">
        <v>143</v>
      </c>
      <c r="F53" s="143">
        <v>128</v>
      </c>
      <c r="G53" s="143">
        <v>83</v>
      </c>
      <c r="H53" s="143">
        <v>53</v>
      </c>
      <c r="I53" s="143">
        <f>SUM(D53:H53)</f>
        <v>1195</v>
      </c>
    </row>
    <row r="54" spans="1:9" x14ac:dyDescent="0.2">
      <c r="A54" s="168"/>
      <c r="B54" s="20" t="s">
        <v>17</v>
      </c>
      <c r="C54" s="81">
        <f>'Staff in Post'!L51</f>
        <v>718</v>
      </c>
      <c r="D54" s="143">
        <v>84</v>
      </c>
      <c r="E54" s="143">
        <v>7</v>
      </c>
      <c r="F54" s="143">
        <v>8</v>
      </c>
      <c r="G54" s="143">
        <v>8</v>
      </c>
      <c r="H54" s="143">
        <v>6</v>
      </c>
      <c r="I54" s="143">
        <f t="shared" ref="I54:I55" si="41">SUM(D54:H54)</f>
        <v>113</v>
      </c>
    </row>
    <row r="55" spans="1:9" x14ac:dyDescent="0.2">
      <c r="A55" s="168"/>
      <c r="B55" s="20" t="s">
        <v>12</v>
      </c>
      <c r="C55" s="81">
        <f>'Staff in Post'!L52</f>
        <v>1725</v>
      </c>
      <c r="D55" s="143">
        <v>55</v>
      </c>
      <c r="E55" s="143">
        <v>2</v>
      </c>
      <c r="F55" s="143">
        <v>97</v>
      </c>
      <c r="G55" s="143">
        <v>42</v>
      </c>
      <c r="H55" s="143">
        <v>10</v>
      </c>
      <c r="I55" s="143">
        <f t="shared" si="41"/>
        <v>206</v>
      </c>
    </row>
    <row r="56" spans="1:9" x14ac:dyDescent="0.2">
      <c r="A56" s="176"/>
      <c r="B56" s="19" t="s">
        <v>18</v>
      </c>
      <c r="C56" s="81">
        <f>SUM(C53:C55)</f>
        <v>16862</v>
      </c>
      <c r="D56" s="143">
        <f t="shared" ref="D56:H56" si="42">SUM(D53:D55)</f>
        <v>927</v>
      </c>
      <c r="E56" s="143">
        <f t="shared" si="42"/>
        <v>152</v>
      </c>
      <c r="F56" s="143">
        <f t="shared" si="42"/>
        <v>233</v>
      </c>
      <c r="G56" s="143">
        <f t="shared" si="42"/>
        <v>133</v>
      </c>
      <c r="H56" s="143">
        <f t="shared" si="42"/>
        <v>69</v>
      </c>
      <c r="I56" s="143">
        <f>SUM(I53:I55)</f>
        <v>1514</v>
      </c>
    </row>
    <row r="57" spans="1:9" x14ac:dyDescent="0.2">
      <c r="A57" s="22"/>
      <c r="B57" s="23"/>
      <c r="C57" s="87">
        <v>0</v>
      </c>
      <c r="D57" s="30"/>
      <c r="E57" s="30"/>
      <c r="F57" s="30"/>
      <c r="G57" s="30"/>
      <c r="H57" s="30"/>
      <c r="I57" s="30"/>
    </row>
    <row r="58" spans="1:9" x14ac:dyDescent="0.2">
      <c r="A58" s="168" t="s">
        <v>19</v>
      </c>
      <c r="B58" s="19" t="s">
        <v>20</v>
      </c>
      <c r="C58" s="81">
        <f>'Staff in Post'!L55</f>
        <v>2957</v>
      </c>
      <c r="D58" s="143">
        <v>200</v>
      </c>
      <c r="E58" s="143">
        <v>69</v>
      </c>
      <c r="F58" s="143">
        <v>3</v>
      </c>
      <c r="G58" s="143">
        <v>9</v>
      </c>
      <c r="H58" s="143">
        <v>3</v>
      </c>
      <c r="I58" s="143">
        <f t="shared" ref="I58:I60" si="43">SUM(D58:H58)</f>
        <v>284</v>
      </c>
    </row>
    <row r="59" spans="1:9" x14ac:dyDescent="0.2">
      <c r="A59" s="168"/>
      <c r="B59" s="20" t="s">
        <v>21</v>
      </c>
      <c r="C59" s="81">
        <f>'Staff in Post'!L56</f>
        <v>13689</v>
      </c>
      <c r="D59" s="143">
        <v>716</v>
      </c>
      <c r="E59" s="143">
        <v>83</v>
      </c>
      <c r="F59" s="143">
        <v>227</v>
      </c>
      <c r="G59" s="143">
        <v>119</v>
      </c>
      <c r="H59" s="143">
        <v>65</v>
      </c>
      <c r="I59" s="143">
        <f t="shared" si="43"/>
        <v>1210</v>
      </c>
    </row>
    <row r="60" spans="1:9" x14ac:dyDescent="0.2">
      <c r="A60" s="168"/>
      <c r="B60" s="20" t="s">
        <v>12</v>
      </c>
      <c r="C60" s="81">
        <f>'Staff in Post'!L57</f>
        <v>216</v>
      </c>
      <c r="D60" s="143">
        <v>11</v>
      </c>
      <c r="E60" s="143">
        <v>0</v>
      </c>
      <c r="F60" s="143">
        <v>3</v>
      </c>
      <c r="G60" s="143">
        <v>5</v>
      </c>
      <c r="H60" s="143">
        <v>1</v>
      </c>
      <c r="I60" s="143">
        <f t="shared" si="43"/>
        <v>20</v>
      </c>
    </row>
    <row r="61" spans="1:9" x14ac:dyDescent="0.2">
      <c r="A61" s="168"/>
      <c r="B61" s="19" t="s">
        <v>18</v>
      </c>
      <c r="C61" s="81">
        <f>SUM(C58:C60)</f>
        <v>16862</v>
      </c>
      <c r="D61" s="143">
        <f t="shared" ref="D61:H61" si="44">SUM(D58:D60)</f>
        <v>927</v>
      </c>
      <c r="E61" s="143">
        <f t="shared" si="44"/>
        <v>152</v>
      </c>
      <c r="F61" s="143">
        <f t="shared" si="44"/>
        <v>233</v>
      </c>
      <c r="G61" s="143">
        <f>SUM(G58:G60)</f>
        <v>133</v>
      </c>
      <c r="H61" s="143">
        <f t="shared" si="44"/>
        <v>69</v>
      </c>
      <c r="I61" s="143">
        <f>SUM(I58:I60)</f>
        <v>1514</v>
      </c>
    </row>
    <row r="62" spans="1:9" x14ac:dyDescent="0.2">
      <c r="A62" s="22"/>
      <c r="B62" s="23"/>
      <c r="C62" s="87">
        <v>0</v>
      </c>
      <c r="D62" s="30"/>
      <c r="E62" s="30"/>
      <c r="F62" s="30"/>
      <c r="G62" s="30"/>
      <c r="H62" s="30"/>
      <c r="I62" s="30"/>
    </row>
    <row r="63" spans="1:9" x14ac:dyDescent="0.2">
      <c r="A63" s="168" t="s">
        <v>22</v>
      </c>
      <c r="B63" s="19" t="s">
        <v>23</v>
      </c>
      <c r="C63" s="81">
        <f>'Staff in Post'!L60</f>
        <v>8014</v>
      </c>
      <c r="D63" s="143">
        <v>389</v>
      </c>
      <c r="E63" s="143">
        <v>47</v>
      </c>
      <c r="F63" s="143">
        <v>106</v>
      </c>
      <c r="G63" s="143">
        <v>76</v>
      </c>
      <c r="H63" s="143">
        <v>36</v>
      </c>
      <c r="I63" s="143">
        <f t="shared" ref="I63:I67" si="45">SUM(D63:H63)</f>
        <v>654</v>
      </c>
    </row>
    <row r="64" spans="1:9" x14ac:dyDescent="0.2">
      <c r="A64" s="168"/>
      <c r="B64" s="19" t="s">
        <v>24</v>
      </c>
      <c r="C64" s="81">
        <f>'Staff in Post'!L61</f>
        <v>458</v>
      </c>
      <c r="D64" s="143">
        <v>54</v>
      </c>
      <c r="E64" s="143">
        <v>31</v>
      </c>
      <c r="F64" s="143">
        <v>0</v>
      </c>
      <c r="G64" s="143">
        <v>1</v>
      </c>
      <c r="H64" s="143">
        <v>0</v>
      </c>
      <c r="I64" s="143">
        <f t="shared" si="45"/>
        <v>86</v>
      </c>
    </row>
    <row r="65" spans="1:9" x14ac:dyDescent="0.2">
      <c r="A65" s="168"/>
      <c r="B65" s="19" t="s">
        <v>25</v>
      </c>
      <c r="C65" s="81">
        <f>'Staff in Post'!L62</f>
        <v>3574</v>
      </c>
      <c r="D65" s="143">
        <v>231</v>
      </c>
      <c r="E65" s="143">
        <v>35</v>
      </c>
      <c r="F65" s="143">
        <v>14</v>
      </c>
      <c r="G65" s="143">
        <v>4</v>
      </c>
      <c r="H65" s="143">
        <v>12</v>
      </c>
      <c r="I65" s="143">
        <f t="shared" si="45"/>
        <v>296</v>
      </c>
    </row>
    <row r="66" spans="1:9" x14ac:dyDescent="0.2">
      <c r="A66" s="168"/>
      <c r="B66" s="20" t="s">
        <v>26</v>
      </c>
      <c r="C66" s="81">
        <f>'Staff in Post'!L63</f>
        <v>1877</v>
      </c>
      <c r="D66" s="143">
        <v>129</v>
      </c>
      <c r="E66" s="143">
        <v>26</v>
      </c>
      <c r="F66" s="143">
        <v>11</v>
      </c>
      <c r="G66" s="143">
        <v>9</v>
      </c>
      <c r="H66" s="143">
        <v>11</v>
      </c>
      <c r="I66" s="143">
        <f t="shared" si="45"/>
        <v>186</v>
      </c>
    </row>
    <row r="67" spans="1:9" x14ac:dyDescent="0.2">
      <c r="A67" s="168"/>
      <c r="B67" s="19" t="s">
        <v>12</v>
      </c>
      <c r="C67" s="81">
        <f>'Staff in Post'!L64</f>
        <v>2939</v>
      </c>
      <c r="D67" s="143">
        <v>124</v>
      </c>
      <c r="E67" s="143">
        <v>13</v>
      </c>
      <c r="F67" s="143">
        <v>102</v>
      </c>
      <c r="G67" s="143">
        <v>43</v>
      </c>
      <c r="H67" s="143">
        <v>10</v>
      </c>
      <c r="I67" s="143">
        <f t="shared" si="45"/>
        <v>292</v>
      </c>
    </row>
    <row r="68" spans="1:9" x14ac:dyDescent="0.2">
      <c r="A68" s="168"/>
      <c r="B68" s="19" t="s">
        <v>18</v>
      </c>
      <c r="C68" s="81">
        <f>SUM(C63:C67)</f>
        <v>16862</v>
      </c>
      <c r="D68" s="143">
        <f t="shared" ref="D68:H68" si="46">SUM(D63:D67)</f>
        <v>927</v>
      </c>
      <c r="E68" s="143">
        <f t="shared" si="46"/>
        <v>152</v>
      </c>
      <c r="F68" s="143">
        <f t="shared" si="46"/>
        <v>233</v>
      </c>
      <c r="G68" s="143">
        <f t="shared" si="46"/>
        <v>133</v>
      </c>
      <c r="H68" s="143">
        <f t="shared" si="46"/>
        <v>69</v>
      </c>
      <c r="I68" s="143">
        <f>SUM(I63:I67)</f>
        <v>1514</v>
      </c>
    </row>
    <row r="69" spans="1:9" x14ac:dyDescent="0.2">
      <c r="A69" s="22"/>
      <c r="B69" s="23"/>
      <c r="C69" s="87">
        <v>0</v>
      </c>
      <c r="D69" s="30"/>
      <c r="E69" s="30"/>
      <c r="F69" s="30"/>
      <c r="G69" s="30"/>
      <c r="H69" s="30"/>
      <c r="I69" s="30"/>
    </row>
    <row r="70" spans="1:9" x14ac:dyDescent="0.2">
      <c r="A70" s="168" t="s">
        <v>27</v>
      </c>
      <c r="B70" s="19" t="s">
        <v>28</v>
      </c>
      <c r="C70" s="81">
        <f>'Staff in Post'!L67</f>
        <v>3143</v>
      </c>
      <c r="D70" s="143">
        <v>297</v>
      </c>
      <c r="E70" s="143">
        <v>43</v>
      </c>
      <c r="F70" s="143">
        <v>0</v>
      </c>
      <c r="G70" s="143">
        <v>0</v>
      </c>
      <c r="H70" s="143">
        <v>5</v>
      </c>
      <c r="I70" s="143">
        <f t="shared" ref="I70:I73" si="47">SUM(D70:H70)</f>
        <v>345</v>
      </c>
    </row>
    <row r="71" spans="1:9" x14ac:dyDescent="0.2">
      <c r="A71" s="168"/>
      <c r="B71" s="20" t="s">
        <v>29</v>
      </c>
      <c r="C71" s="81">
        <f>'Staff in Post'!L68</f>
        <v>11874</v>
      </c>
      <c r="D71" s="143">
        <v>564</v>
      </c>
      <c r="E71" s="143">
        <v>105</v>
      </c>
      <c r="F71" s="143">
        <v>58</v>
      </c>
      <c r="G71" s="143">
        <v>49</v>
      </c>
      <c r="H71" s="143">
        <v>48</v>
      </c>
      <c r="I71" s="143">
        <f t="shared" si="47"/>
        <v>824</v>
      </c>
    </row>
    <row r="72" spans="1:9" x14ac:dyDescent="0.2">
      <c r="A72" s="168"/>
      <c r="B72" s="20" t="s">
        <v>30</v>
      </c>
      <c r="C72" s="81">
        <f>'Staff in Post'!L69</f>
        <v>1845</v>
      </c>
      <c r="D72" s="143">
        <v>66</v>
      </c>
      <c r="E72" s="143">
        <v>4</v>
      </c>
      <c r="F72" s="143">
        <v>175</v>
      </c>
      <c r="G72" s="143">
        <v>84</v>
      </c>
      <c r="H72" s="143">
        <v>16</v>
      </c>
      <c r="I72" s="143">
        <f t="shared" si="47"/>
        <v>345</v>
      </c>
    </row>
    <row r="73" spans="1:9" x14ac:dyDescent="0.2">
      <c r="A73" s="168"/>
      <c r="B73" s="19" t="s">
        <v>12</v>
      </c>
      <c r="C73" s="81">
        <f>'Staff in Post'!L70</f>
        <v>0</v>
      </c>
      <c r="D73" s="143">
        <v>0</v>
      </c>
      <c r="E73" s="143">
        <v>0</v>
      </c>
      <c r="F73" s="143">
        <v>0</v>
      </c>
      <c r="G73" s="143">
        <v>0</v>
      </c>
      <c r="H73" s="143">
        <v>0</v>
      </c>
      <c r="I73" s="143">
        <f t="shared" si="47"/>
        <v>0</v>
      </c>
    </row>
    <row r="74" spans="1:9" x14ac:dyDescent="0.2">
      <c r="A74" s="168"/>
      <c r="B74" s="19" t="s">
        <v>13</v>
      </c>
      <c r="C74" s="81">
        <f>SUM(C70:C73)</f>
        <v>16862</v>
      </c>
      <c r="D74" s="99">
        <f t="shared" ref="D74:H74" si="48">SUM(D70:D73)</f>
        <v>927</v>
      </c>
      <c r="E74" s="99">
        <f t="shared" si="48"/>
        <v>152</v>
      </c>
      <c r="F74" s="99">
        <f t="shared" si="48"/>
        <v>233</v>
      </c>
      <c r="G74" s="99">
        <f t="shared" si="48"/>
        <v>133</v>
      </c>
      <c r="H74" s="99">
        <f t="shared" si="48"/>
        <v>69</v>
      </c>
      <c r="I74" s="99">
        <f>SUM(I70:I73)</f>
        <v>1514</v>
      </c>
    </row>
    <row r="75" spans="1:9" x14ac:dyDescent="0.2">
      <c r="A75" s="22"/>
      <c r="B75" s="23"/>
      <c r="C75" s="87">
        <v>0</v>
      </c>
      <c r="D75" s="100"/>
      <c r="E75" s="30"/>
      <c r="F75" s="100"/>
      <c r="G75" s="30"/>
      <c r="H75" s="30"/>
      <c r="I75" s="30"/>
    </row>
    <row r="76" spans="1:9" x14ac:dyDescent="0.2">
      <c r="A76" s="168" t="s">
        <v>31</v>
      </c>
      <c r="B76" s="20" t="s">
        <v>32</v>
      </c>
      <c r="C76" s="81">
        <f>'Staff in Post'!L73</f>
        <v>14118</v>
      </c>
      <c r="D76" s="143">
        <v>805</v>
      </c>
      <c r="E76" s="143">
        <v>142</v>
      </c>
      <c r="F76" s="143">
        <v>138</v>
      </c>
      <c r="G76" s="143">
        <v>98</v>
      </c>
      <c r="H76" s="143">
        <v>56</v>
      </c>
      <c r="I76" s="143">
        <f t="shared" ref="I76:I78" si="49">SUM(D76:H76)</f>
        <v>1239</v>
      </c>
    </row>
    <row r="77" spans="1:9" x14ac:dyDescent="0.2">
      <c r="A77" s="168"/>
      <c r="B77" s="20" t="s">
        <v>33</v>
      </c>
      <c r="C77" s="81">
        <f>'Staff in Post'!L74</f>
        <v>755</v>
      </c>
      <c r="D77" s="143">
        <v>57</v>
      </c>
      <c r="E77" s="143">
        <v>6</v>
      </c>
      <c r="F77" s="143">
        <v>1</v>
      </c>
      <c r="G77" s="143">
        <v>0</v>
      </c>
      <c r="H77" s="143">
        <v>5</v>
      </c>
      <c r="I77" s="143">
        <f t="shared" si="49"/>
        <v>69</v>
      </c>
    </row>
    <row r="78" spans="1:9" x14ac:dyDescent="0.2">
      <c r="A78" s="168"/>
      <c r="B78" s="20" t="s">
        <v>12</v>
      </c>
      <c r="C78" s="81">
        <f>'Staff in Post'!L75</f>
        <v>1989</v>
      </c>
      <c r="D78" s="143">
        <v>65</v>
      </c>
      <c r="E78" s="143">
        <v>4</v>
      </c>
      <c r="F78" s="143">
        <v>94</v>
      </c>
      <c r="G78" s="143">
        <v>35</v>
      </c>
      <c r="H78" s="143">
        <v>8</v>
      </c>
      <c r="I78" s="143">
        <f t="shared" si="49"/>
        <v>206</v>
      </c>
    </row>
    <row r="79" spans="1:9" x14ac:dyDescent="0.2">
      <c r="A79" s="168"/>
      <c r="B79" s="20" t="s">
        <v>13</v>
      </c>
      <c r="C79" s="81">
        <f>SUM(C76:C78)</f>
        <v>16862</v>
      </c>
      <c r="D79" s="143">
        <f t="shared" ref="D79:H79" si="50">SUM(D76:D78)</f>
        <v>927</v>
      </c>
      <c r="E79" s="143">
        <f t="shared" si="50"/>
        <v>152</v>
      </c>
      <c r="F79" s="143">
        <f t="shared" si="50"/>
        <v>233</v>
      </c>
      <c r="G79" s="143">
        <f t="shared" si="50"/>
        <v>133</v>
      </c>
      <c r="H79" s="143">
        <f t="shared" si="50"/>
        <v>69</v>
      </c>
      <c r="I79" s="143">
        <f>SUM(I76:I78)</f>
        <v>1514</v>
      </c>
    </row>
    <row r="80" spans="1:9" x14ac:dyDescent="0.2">
      <c r="A80" s="23"/>
      <c r="B80" s="23"/>
      <c r="C80" s="87">
        <v>0</v>
      </c>
      <c r="D80" s="31"/>
      <c r="E80" s="31"/>
      <c r="F80" s="29"/>
      <c r="G80" s="31"/>
      <c r="H80" s="29"/>
      <c r="I80" s="29"/>
    </row>
  </sheetData>
  <mergeCells count="30">
    <mergeCell ref="A33:A36"/>
    <mergeCell ref="A1:I1"/>
    <mergeCell ref="A3:B4"/>
    <mergeCell ref="C3:C4"/>
    <mergeCell ref="D3:D4"/>
    <mergeCell ref="E3:E4"/>
    <mergeCell ref="F3:F4"/>
    <mergeCell ref="G3:G4"/>
    <mergeCell ref="H3:H4"/>
    <mergeCell ref="I3:I4"/>
    <mergeCell ref="A5:A8"/>
    <mergeCell ref="A10:A13"/>
    <mergeCell ref="A15:A18"/>
    <mergeCell ref="A20:A25"/>
    <mergeCell ref="A27:A31"/>
    <mergeCell ref="A76:A79"/>
    <mergeCell ref="A44:I44"/>
    <mergeCell ref="A46:B47"/>
    <mergeCell ref="C46:C47"/>
    <mergeCell ref="D46:D47"/>
    <mergeCell ref="E46:E47"/>
    <mergeCell ref="F46:F47"/>
    <mergeCell ref="G46:G47"/>
    <mergeCell ref="H46:H47"/>
    <mergeCell ref="I46:I47"/>
    <mergeCell ref="A48:A51"/>
    <mergeCell ref="A53:A56"/>
    <mergeCell ref="A58:A61"/>
    <mergeCell ref="A63:A68"/>
    <mergeCell ref="A70:A74"/>
  </mergeCells>
  <pageMargins left="0.75" right="0.75" top="1" bottom="1" header="0.5" footer="0.5"/>
  <pageSetup paperSize="9" scale="5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4786A-E909-4BD1-9C12-E0EF8B2DF176}">
  <sheetPr codeName="Sheet8"/>
  <dimension ref="A1:K79"/>
  <sheetViews>
    <sheetView zoomScale="80" zoomScaleNormal="80" zoomScaleSheetLayoutView="85" workbookViewId="0">
      <selection sqref="A1:D1"/>
    </sheetView>
  </sheetViews>
  <sheetFormatPr defaultRowHeight="12.75" x14ac:dyDescent="0.2"/>
  <cols>
    <col min="1" max="1" width="18.140625" customWidth="1"/>
    <col min="2" max="2" width="25" customWidth="1"/>
    <col min="3" max="3" width="20.7109375" style="75" customWidth="1"/>
    <col min="4" max="4" width="20.7109375" style="96" customWidth="1"/>
    <col min="5" max="5" width="20.7109375" customWidth="1"/>
  </cols>
  <sheetData>
    <row r="1" spans="1:11" x14ac:dyDescent="0.2">
      <c r="A1" s="154" t="s">
        <v>104</v>
      </c>
      <c r="B1" s="154"/>
      <c r="C1" s="154"/>
      <c r="D1" s="154"/>
    </row>
    <row r="3" spans="1:11" x14ac:dyDescent="0.2">
      <c r="A3" s="157" t="s">
        <v>0</v>
      </c>
      <c r="B3" s="157"/>
      <c r="C3" s="157" t="s">
        <v>1</v>
      </c>
      <c r="D3" s="158" t="s">
        <v>81</v>
      </c>
      <c r="E3" s="1"/>
      <c r="F3" s="79"/>
      <c r="G3" s="1"/>
      <c r="H3" s="1"/>
      <c r="I3" s="1"/>
      <c r="J3" s="1"/>
      <c r="K3" s="1"/>
    </row>
    <row r="4" spans="1:11" x14ac:dyDescent="0.2">
      <c r="A4" s="157"/>
      <c r="B4" s="157"/>
      <c r="C4" s="157"/>
      <c r="D4" s="158"/>
      <c r="E4" s="1"/>
      <c r="F4" s="79"/>
      <c r="G4" s="1"/>
      <c r="H4" s="1"/>
      <c r="I4" s="1"/>
      <c r="J4" s="1"/>
      <c r="K4" s="1"/>
    </row>
    <row r="5" spans="1:11" x14ac:dyDescent="0.2">
      <c r="A5" s="151" t="s">
        <v>108</v>
      </c>
      <c r="B5" s="32" t="s">
        <v>10</v>
      </c>
      <c r="C5" s="68">
        <f>'Staff in Post'!L5</f>
        <v>0.77090499347645591</v>
      </c>
      <c r="D5" s="3">
        <f>D46/C46</f>
        <v>0.43549503807985229</v>
      </c>
      <c r="F5" s="4"/>
    </row>
    <row r="6" spans="1:11" x14ac:dyDescent="0.2">
      <c r="A6" s="151"/>
      <c r="B6" s="33" t="s">
        <v>11</v>
      </c>
      <c r="C6" s="68">
        <f>'Staff in Post'!L6</f>
        <v>0.22909500652354406</v>
      </c>
      <c r="D6" s="3">
        <f t="shared" ref="D6" si="0">D47/C47</f>
        <v>0.18793683665544914</v>
      </c>
      <c r="F6" s="4"/>
    </row>
    <row r="7" spans="1:11" x14ac:dyDescent="0.2">
      <c r="A7" s="151"/>
      <c r="B7" s="32" t="s">
        <v>12</v>
      </c>
      <c r="C7" s="68">
        <f>'Staff in Post'!L7</f>
        <v>0</v>
      </c>
      <c r="D7" s="3">
        <v>0</v>
      </c>
      <c r="F7" s="4"/>
    </row>
    <row r="8" spans="1:11" x14ac:dyDescent="0.2">
      <c r="A8" s="151"/>
      <c r="B8" s="32" t="s">
        <v>13</v>
      </c>
      <c r="C8" s="69">
        <f>SUM(C5:C7)</f>
        <v>1</v>
      </c>
      <c r="D8" s="3">
        <f>D49/D49</f>
        <v>1</v>
      </c>
      <c r="F8" s="4"/>
    </row>
    <row r="9" spans="1:11" x14ac:dyDescent="0.2">
      <c r="A9" s="6"/>
      <c r="B9" s="7"/>
      <c r="C9" s="47"/>
      <c r="D9" s="47"/>
      <c r="F9" s="4"/>
    </row>
    <row r="10" spans="1:11" x14ac:dyDescent="0.2">
      <c r="A10" s="151" t="s">
        <v>14</v>
      </c>
      <c r="B10" s="32" t="s">
        <v>15</v>
      </c>
      <c r="C10" s="68">
        <f>'Staff in Post'!L10</f>
        <v>0.85511801684260469</v>
      </c>
      <c r="D10" s="3">
        <f t="shared" ref="D10:D12" si="1">D51/C51</f>
        <v>0.35314515569734378</v>
      </c>
      <c r="F10" s="4"/>
    </row>
    <row r="11" spans="1:11" x14ac:dyDescent="0.2">
      <c r="A11" s="151"/>
      <c r="B11" s="33" t="s">
        <v>17</v>
      </c>
      <c r="C11" s="68">
        <f>'Staff in Post'!L11</f>
        <v>4.2580951251334362E-2</v>
      </c>
      <c r="D11" s="3">
        <f t="shared" si="1"/>
        <v>0.37325905292479111</v>
      </c>
      <c r="F11" s="4"/>
    </row>
    <row r="12" spans="1:11" x14ac:dyDescent="0.2">
      <c r="A12" s="151"/>
      <c r="B12" s="33" t="s">
        <v>12</v>
      </c>
      <c r="C12" s="68">
        <f>'Staff in Post'!L12</f>
        <v>0.10230103190606096</v>
      </c>
      <c r="D12" s="3">
        <f t="shared" si="1"/>
        <v>0.59536231884057966</v>
      </c>
      <c r="F12" s="4"/>
    </row>
    <row r="13" spans="1:11" x14ac:dyDescent="0.2">
      <c r="A13" s="153"/>
      <c r="B13" s="32" t="s">
        <v>18</v>
      </c>
      <c r="C13" s="69">
        <f>SUM(C10:C12)</f>
        <v>1</v>
      </c>
      <c r="D13" s="3">
        <f>D54/D54</f>
        <v>1</v>
      </c>
      <c r="F13" s="4"/>
    </row>
    <row r="14" spans="1:11" x14ac:dyDescent="0.2">
      <c r="A14" s="6"/>
      <c r="B14" s="7"/>
      <c r="C14" s="47"/>
      <c r="D14" s="47"/>
      <c r="F14" s="4"/>
    </row>
    <row r="15" spans="1:11" x14ac:dyDescent="0.2">
      <c r="A15" s="151" t="s">
        <v>19</v>
      </c>
      <c r="B15" s="32" t="s">
        <v>20</v>
      </c>
      <c r="C15" s="68">
        <f>'Staff in Post'!L15</f>
        <v>0.17536472541809986</v>
      </c>
      <c r="D15" s="3">
        <f t="shared" ref="D15:D17" si="2">D56/C56</f>
        <v>0.19445383834967872</v>
      </c>
      <c r="F15" s="4"/>
    </row>
    <row r="16" spans="1:11" x14ac:dyDescent="0.2">
      <c r="A16" s="151"/>
      <c r="B16" s="33" t="s">
        <v>21</v>
      </c>
      <c r="C16" s="68">
        <f>'Staff in Post'!L16</f>
        <v>0.81182540623888033</v>
      </c>
      <c r="D16" s="3">
        <f t="shared" si="2"/>
        <v>0.419168675578932</v>
      </c>
      <c r="F16" s="4"/>
    </row>
    <row r="17" spans="1:6" x14ac:dyDescent="0.2">
      <c r="A17" s="151"/>
      <c r="B17" s="33" t="s">
        <v>12</v>
      </c>
      <c r="C17" s="68">
        <f>'Staff in Post'!L17</f>
        <v>1.2809868343019807E-2</v>
      </c>
      <c r="D17" s="3">
        <f t="shared" si="2"/>
        <v>0.34259259259259262</v>
      </c>
      <c r="F17" s="4"/>
    </row>
    <row r="18" spans="1:6" x14ac:dyDescent="0.2">
      <c r="A18" s="151"/>
      <c r="B18" s="32" t="s">
        <v>18</v>
      </c>
      <c r="C18" s="69">
        <f>SUM(C15:C17)</f>
        <v>1</v>
      </c>
      <c r="D18" s="3">
        <f>D59/D59</f>
        <v>1</v>
      </c>
      <c r="F18" s="4"/>
    </row>
    <row r="19" spans="1:6" x14ac:dyDescent="0.2">
      <c r="A19" s="6"/>
      <c r="B19" s="7"/>
      <c r="C19" s="47"/>
      <c r="D19" s="47"/>
      <c r="F19" s="4"/>
    </row>
    <row r="20" spans="1:6" x14ac:dyDescent="0.2">
      <c r="A20" s="151" t="s">
        <v>22</v>
      </c>
      <c r="B20" s="32" t="s">
        <v>23</v>
      </c>
      <c r="C20" s="68">
        <f>'Staff in Post'!L20</f>
        <v>0.47526983750444785</v>
      </c>
      <c r="D20" s="3">
        <f t="shared" ref="D20:D24" si="3">D61/C61</f>
        <v>0.38370351884202647</v>
      </c>
      <c r="F20" s="4"/>
    </row>
    <row r="21" spans="1:6" x14ac:dyDescent="0.2">
      <c r="A21" s="151"/>
      <c r="B21" s="32" t="s">
        <v>24</v>
      </c>
      <c r="C21" s="68">
        <f>'Staff in Post'!L21</f>
        <v>2.7161665282884592E-2</v>
      </c>
      <c r="D21" s="3">
        <f t="shared" si="3"/>
        <v>0.2816593886462882</v>
      </c>
      <c r="F21" s="4"/>
    </row>
    <row r="22" spans="1:6" x14ac:dyDescent="0.2">
      <c r="A22" s="151"/>
      <c r="B22" s="32" t="s">
        <v>25</v>
      </c>
      <c r="C22" s="68">
        <f>'Staff in Post'!L22</f>
        <v>0.21195587712015182</v>
      </c>
      <c r="D22" s="3">
        <f t="shared" si="3"/>
        <v>0.30470061555679911</v>
      </c>
      <c r="F22" s="4"/>
    </row>
    <row r="23" spans="1:6" x14ac:dyDescent="0.2">
      <c r="A23" s="151"/>
      <c r="B23" s="33" t="s">
        <v>26</v>
      </c>
      <c r="C23" s="68">
        <f>'Staff in Post'!L23</f>
        <v>0.11131538370300083</v>
      </c>
      <c r="D23" s="3">
        <f t="shared" si="3"/>
        <v>0.35215769845498135</v>
      </c>
      <c r="F23" s="4"/>
    </row>
    <row r="24" spans="1:6" x14ac:dyDescent="0.2">
      <c r="A24" s="151"/>
      <c r="B24" s="32" t="s">
        <v>12</v>
      </c>
      <c r="C24" s="68">
        <f>'Staff in Post'!L24</f>
        <v>0.17429723638951489</v>
      </c>
      <c r="D24" s="3">
        <f t="shared" si="3"/>
        <v>0.48758080979925145</v>
      </c>
      <c r="F24" s="4"/>
    </row>
    <row r="25" spans="1:6" x14ac:dyDescent="0.2">
      <c r="A25" s="151"/>
      <c r="B25" s="32" t="s">
        <v>18</v>
      </c>
      <c r="C25" s="69">
        <f>SUM(C20:C24)</f>
        <v>1</v>
      </c>
      <c r="D25" s="3">
        <f>D66/D66</f>
        <v>1</v>
      </c>
      <c r="F25" s="4"/>
    </row>
    <row r="26" spans="1:6" x14ac:dyDescent="0.2">
      <c r="A26" s="6"/>
      <c r="B26" s="7"/>
      <c r="C26" s="47"/>
      <c r="D26" s="47"/>
      <c r="F26" s="4"/>
    </row>
    <row r="27" spans="1:6" x14ac:dyDescent="0.2">
      <c r="A27" s="151" t="s">
        <v>27</v>
      </c>
      <c r="B27" s="32" t="s">
        <v>28</v>
      </c>
      <c r="C27" s="68">
        <f>'Staff in Post'!L27</f>
        <v>0.18639544538014471</v>
      </c>
      <c r="D27" s="3">
        <f t="shared" ref="D27:D29" si="4">D68/C68</f>
        <v>0.16862869869551383</v>
      </c>
      <c r="F27" s="4"/>
    </row>
    <row r="28" spans="1:6" x14ac:dyDescent="0.2">
      <c r="A28" s="151"/>
      <c r="B28" s="33" t="s">
        <v>29</v>
      </c>
      <c r="C28" s="68">
        <f>'Staff in Post'!L28</f>
        <v>0.70418692918989445</v>
      </c>
      <c r="D28" s="3">
        <f t="shared" si="4"/>
        <v>0.38487451574869463</v>
      </c>
      <c r="F28" s="4"/>
    </row>
    <row r="29" spans="1:6" x14ac:dyDescent="0.2">
      <c r="A29" s="151"/>
      <c r="B29" s="33" t="s">
        <v>30</v>
      </c>
      <c r="C29" s="68">
        <f>'Staff in Post'!L29</f>
        <v>0.10941762542996086</v>
      </c>
      <c r="D29" s="3">
        <f t="shared" si="4"/>
        <v>0.69756097560975605</v>
      </c>
      <c r="F29" s="4"/>
    </row>
    <row r="30" spans="1:6" x14ac:dyDescent="0.2">
      <c r="A30" s="151"/>
      <c r="B30" s="32" t="s">
        <v>12</v>
      </c>
      <c r="C30" s="68">
        <f>'Staff in Post'!L30</f>
        <v>0</v>
      </c>
      <c r="D30" s="3">
        <v>0</v>
      </c>
      <c r="F30" s="4"/>
    </row>
    <row r="31" spans="1:6" x14ac:dyDescent="0.2">
      <c r="A31" s="151"/>
      <c r="B31" s="32" t="s">
        <v>13</v>
      </c>
      <c r="C31" s="69">
        <f>SUM(C27:C30)</f>
        <v>1</v>
      </c>
      <c r="D31" s="3">
        <f>D72/D72</f>
        <v>1</v>
      </c>
      <c r="F31" s="4"/>
    </row>
    <row r="32" spans="1:6" x14ac:dyDescent="0.2">
      <c r="A32" s="6"/>
      <c r="B32" s="7"/>
      <c r="C32" s="47"/>
      <c r="D32" s="47"/>
      <c r="F32" s="4"/>
    </row>
    <row r="33" spans="1:6" x14ac:dyDescent="0.2">
      <c r="A33" s="151" t="s">
        <v>31</v>
      </c>
      <c r="B33" s="33" t="s">
        <v>32</v>
      </c>
      <c r="C33" s="68">
        <f>'Staff in Post'!L33</f>
        <v>0.83726722808682241</v>
      </c>
      <c r="D33" s="3">
        <f t="shared" ref="D33:D35" si="5">D74/C74</f>
        <v>0.3691741039807338</v>
      </c>
      <c r="F33" s="4"/>
    </row>
    <row r="34" spans="1:6" x14ac:dyDescent="0.2">
      <c r="A34" s="151"/>
      <c r="B34" s="33" t="s">
        <v>33</v>
      </c>
      <c r="C34" s="68">
        <f>'Staff in Post'!L34</f>
        <v>4.4775234254536826E-2</v>
      </c>
      <c r="D34" s="3">
        <f t="shared" si="5"/>
        <v>0.19867549668874171</v>
      </c>
      <c r="F34" s="4"/>
    </row>
    <row r="35" spans="1:6" x14ac:dyDescent="0.2">
      <c r="A35" s="151"/>
      <c r="B35" s="33" t="s">
        <v>12</v>
      </c>
      <c r="C35" s="68">
        <f>'Staff in Post'!L35</f>
        <v>0.11795753765864073</v>
      </c>
      <c r="D35" s="3">
        <f t="shared" si="5"/>
        <v>0.51533433886375057</v>
      </c>
      <c r="F35" s="4"/>
    </row>
    <row r="36" spans="1:6" x14ac:dyDescent="0.2">
      <c r="A36" s="151"/>
      <c r="B36" s="33" t="s">
        <v>13</v>
      </c>
      <c r="C36" s="69">
        <f>SUM(C33:C35)</f>
        <v>0.99999999999999989</v>
      </c>
      <c r="D36" s="3">
        <f>D77/D77</f>
        <v>1</v>
      </c>
      <c r="F36" s="4"/>
    </row>
    <row r="37" spans="1:6" x14ac:dyDescent="0.2">
      <c r="A37" s="7"/>
      <c r="B37" s="7"/>
      <c r="C37" s="74"/>
      <c r="D37" s="48"/>
    </row>
    <row r="42" spans="1:6" x14ac:dyDescent="0.2">
      <c r="A42" s="154" t="s">
        <v>104</v>
      </c>
      <c r="B42" s="154"/>
      <c r="C42" s="154"/>
      <c r="D42" s="154"/>
    </row>
    <row r="44" spans="1:6" x14ac:dyDescent="0.2">
      <c r="A44" s="157" t="s">
        <v>0</v>
      </c>
      <c r="B44" s="157"/>
      <c r="C44" s="157" t="s">
        <v>35</v>
      </c>
      <c r="D44" s="158" t="s">
        <v>82</v>
      </c>
    </row>
    <row r="45" spans="1:6" x14ac:dyDescent="0.2">
      <c r="A45" s="157"/>
      <c r="B45" s="157"/>
      <c r="C45" s="157"/>
      <c r="D45" s="158"/>
    </row>
    <row r="46" spans="1:6" x14ac:dyDescent="0.2">
      <c r="A46" s="151" t="s">
        <v>108</v>
      </c>
      <c r="B46" s="32" t="s">
        <v>10</v>
      </c>
      <c r="C46" s="81">
        <f>'Staff in Post'!L45</f>
        <v>12999</v>
      </c>
      <c r="D46" s="148">
        <v>5661</v>
      </c>
    </row>
    <row r="47" spans="1:6" x14ac:dyDescent="0.2">
      <c r="A47" s="151"/>
      <c r="B47" s="33" t="s">
        <v>11</v>
      </c>
      <c r="C47" s="81">
        <f>'Staff in Post'!L46</f>
        <v>3863</v>
      </c>
      <c r="D47" s="148">
        <v>726</v>
      </c>
    </row>
    <row r="48" spans="1:6" x14ac:dyDescent="0.2">
      <c r="A48" s="151"/>
      <c r="B48" s="32" t="s">
        <v>12</v>
      </c>
      <c r="C48" s="81">
        <f>'Staff in Post'!L47</f>
        <v>0</v>
      </c>
      <c r="D48" s="148">
        <v>0</v>
      </c>
    </row>
    <row r="49" spans="1:4" x14ac:dyDescent="0.2">
      <c r="A49" s="151"/>
      <c r="B49" s="32" t="s">
        <v>13</v>
      </c>
      <c r="C49" s="81">
        <f>SUM(C46:C48)</f>
        <v>16862</v>
      </c>
      <c r="D49" s="148">
        <f>SUM(D46:D48)</f>
        <v>6387</v>
      </c>
    </row>
    <row r="50" spans="1:4" x14ac:dyDescent="0.2">
      <c r="A50" s="6"/>
      <c r="B50" s="7"/>
      <c r="C50" s="48"/>
      <c r="D50" s="48"/>
    </row>
    <row r="51" spans="1:4" x14ac:dyDescent="0.2">
      <c r="A51" s="151" t="s">
        <v>14</v>
      </c>
      <c r="B51" s="32" t="s">
        <v>15</v>
      </c>
      <c r="C51" s="81">
        <f>'Staff in Post'!L50</f>
        <v>14419</v>
      </c>
      <c r="D51" s="148">
        <v>5092</v>
      </c>
    </row>
    <row r="52" spans="1:4" x14ac:dyDescent="0.2">
      <c r="A52" s="151"/>
      <c r="B52" s="33" t="s">
        <v>17</v>
      </c>
      <c r="C52" s="81">
        <f>'Staff in Post'!L51</f>
        <v>718</v>
      </c>
      <c r="D52" s="148">
        <v>268</v>
      </c>
    </row>
    <row r="53" spans="1:4" x14ac:dyDescent="0.2">
      <c r="A53" s="151"/>
      <c r="B53" s="33" t="s">
        <v>12</v>
      </c>
      <c r="C53" s="81">
        <f>'Staff in Post'!L52</f>
        <v>1725</v>
      </c>
      <c r="D53" s="148">
        <v>1027</v>
      </c>
    </row>
    <row r="54" spans="1:4" x14ac:dyDescent="0.2">
      <c r="A54" s="153"/>
      <c r="B54" s="32" t="s">
        <v>18</v>
      </c>
      <c r="C54" s="81">
        <f>SUM(C51:C53)</f>
        <v>16862</v>
      </c>
      <c r="D54" s="148">
        <f>SUM(D51:D53)</f>
        <v>6387</v>
      </c>
    </row>
    <row r="55" spans="1:4" x14ac:dyDescent="0.2">
      <c r="A55" s="6"/>
      <c r="B55" s="7"/>
      <c r="C55" s="48"/>
      <c r="D55" s="48"/>
    </row>
    <row r="56" spans="1:4" x14ac:dyDescent="0.2">
      <c r="A56" s="151" t="s">
        <v>19</v>
      </c>
      <c r="B56" s="32" t="s">
        <v>20</v>
      </c>
      <c r="C56" s="81">
        <f>'Staff in Post'!L55</f>
        <v>2957</v>
      </c>
      <c r="D56" s="148">
        <v>575</v>
      </c>
    </row>
    <row r="57" spans="1:4" x14ac:dyDescent="0.2">
      <c r="A57" s="151"/>
      <c r="B57" s="33" t="s">
        <v>21</v>
      </c>
      <c r="C57" s="81">
        <f>'Staff in Post'!L56</f>
        <v>13689</v>
      </c>
      <c r="D57" s="148">
        <v>5738</v>
      </c>
    </row>
    <row r="58" spans="1:4" x14ac:dyDescent="0.2">
      <c r="A58" s="151"/>
      <c r="B58" s="33" t="s">
        <v>12</v>
      </c>
      <c r="C58" s="81">
        <f>'Staff in Post'!L57</f>
        <v>216</v>
      </c>
      <c r="D58" s="148">
        <v>74</v>
      </c>
    </row>
    <row r="59" spans="1:4" x14ac:dyDescent="0.2">
      <c r="A59" s="151"/>
      <c r="B59" s="32" t="s">
        <v>18</v>
      </c>
      <c r="C59" s="81">
        <f>SUM(C56:C58)</f>
        <v>16862</v>
      </c>
      <c r="D59" s="148">
        <f>SUM(D56:D58)</f>
        <v>6387</v>
      </c>
    </row>
    <row r="60" spans="1:4" x14ac:dyDescent="0.2">
      <c r="A60" s="6"/>
      <c r="B60" s="7"/>
      <c r="C60" s="48"/>
      <c r="D60" s="48"/>
    </row>
    <row r="61" spans="1:4" x14ac:dyDescent="0.2">
      <c r="A61" s="151" t="s">
        <v>22</v>
      </c>
      <c r="B61" s="32" t="s">
        <v>23</v>
      </c>
      <c r="C61" s="81">
        <f>'Staff in Post'!L60</f>
        <v>8014</v>
      </c>
      <c r="D61" s="148">
        <v>3075</v>
      </c>
    </row>
    <row r="62" spans="1:4" x14ac:dyDescent="0.2">
      <c r="A62" s="151"/>
      <c r="B62" s="32" t="s">
        <v>24</v>
      </c>
      <c r="C62" s="81">
        <f>'Staff in Post'!L61</f>
        <v>458</v>
      </c>
      <c r="D62" s="148">
        <v>129</v>
      </c>
    </row>
    <row r="63" spans="1:4" x14ac:dyDescent="0.2">
      <c r="A63" s="151"/>
      <c r="B63" s="32" t="s">
        <v>25</v>
      </c>
      <c r="C63" s="81">
        <f>'Staff in Post'!L62</f>
        <v>3574</v>
      </c>
      <c r="D63" s="148">
        <v>1089</v>
      </c>
    </row>
    <row r="64" spans="1:4" x14ac:dyDescent="0.2">
      <c r="A64" s="151"/>
      <c r="B64" s="33" t="s">
        <v>26</v>
      </c>
      <c r="C64" s="81">
        <f>'Staff in Post'!L63</f>
        <v>1877</v>
      </c>
      <c r="D64" s="148">
        <v>661</v>
      </c>
    </row>
    <row r="65" spans="1:4" x14ac:dyDescent="0.2">
      <c r="A65" s="151"/>
      <c r="B65" s="32" t="s">
        <v>12</v>
      </c>
      <c r="C65" s="81">
        <f>'Staff in Post'!L64</f>
        <v>2939</v>
      </c>
      <c r="D65" s="148">
        <v>1433</v>
      </c>
    </row>
    <row r="66" spans="1:4" x14ac:dyDescent="0.2">
      <c r="A66" s="151"/>
      <c r="B66" s="32" t="s">
        <v>18</v>
      </c>
      <c r="C66" s="81">
        <f>SUM(C61:C65)</f>
        <v>16862</v>
      </c>
      <c r="D66" s="95">
        <f>SUM(D61:D65)</f>
        <v>6387</v>
      </c>
    </row>
    <row r="67" spans="1:4" x14ac:dyDescent="0.2">
      <c r="A67" s="6"/>
      <c r="B67" s="7"/>
      <c r="C67" s="48"/>
      <c r="D67" s="48"/>
    </row>
    <row r="68" spans="1:4" x14ac:dyDescent="0.2">
      <c r="A68" s="151" t="s">
        <v>27</v>
      </c>
      <c r="B68" s="32" t="s">
        <v>28</v>
      </c>
      <c r="C68" s="81">
        <f>'Staff in Post'!L67</f>
        <v>3143</v>
      </c>
      <c r="D68" s="148">
        <v>530</v>
      </c>
    </row>
    <row r="69" spans="1:4" x14ac:dyDescent="0.2">
      <c r="A69" s="151"/>
      <c r="B69" s="33" t="s">
        <v>29</v>
      </c>
      <c r="C69" s="81">
        <f>'Staff in Post'!L68</f>
        <v>11874</v>
      </c>
      <c r="D69" s="148">
        <v>4570</v>
      </c>
    </row>
    <row r="70" spans="1:4" x14ac:dyDescent="0.2">
      <c r="A70" s="151"/>
      <c r="B70" s="33" t="s">
        <v>30</v>
      </c>
      <c r="C70" s="81">
        <f>'Staff in Post'!L69</f>
        <v>1845</v>
      </c>
      <c r="D70" s="148">
        <v>1287</v>
      </c>
    </row>
    <row r="71" spans="1:4" x14ac:dyDescent="0.2">
      <c r="A71" s="151"/>
      <c r="B71" s="32" t="s">
        <v>12</v>
      </c>
      <c r="C71" s="81">
        <f>'Staff in Post'!L70</f>
        <v>0</v>
      </c>
      <c r="D71" s="148">
        <v>0</v>
      </c>
    </row>
    <row r="72" spans="1:4" x14ac:dyDescent="0.2">
      <c r="A72" s="151"/>
      <c r="B72" s="32" t="s">
        <v>13</v>
      </c>
      <c r="C72" s="81">
        <f>SUM(C68:C71)</f>
        <v>16862</v>
      </c>
      <c r="D72" s="148">
        <f>SUM(D68:D71)</f>
        <v>6387</v>
      </c>
    </row>
    <row r="73" spans="1:4" x14ac:dyDescent="0.2">
      <c r="A73" s="6"/>
      <c r="B73" s="7"/>
      <c r="C73" s="48"/>
      <c r="D73" s="48"/>
    </row>
    <row r="74" spans="1:4" x14ac:dyDescent="0.2">
      <c r="A74" s="151" t="s">
        <v>31</v>
      </c>
      <c r="B74" s="33" t="s">
        <v>32</v>
      </c>
      <c r="C74" s="81">
        <f>'Staff in Post'!L73</f>
        <v>14118</v>
      </c>
      <c r="D74" s="148">
        <v>5212</v>
      </c>
    </row>
    <row r="75" spans="1:4" x14ac:dyDescent="0.2">
      <c r="A75" s="151"/>
      <c r="B75" s="33" t="s">
        <v>33</v>
      </c>
      <c r="C75" s="81">
        <f>'Staff in Post'!L74</f>
        <v>755</v>
      </c>
      <c r="D75" s="148">
        <v>150</v>
      </c>
    </row>
    <row r="76" spans="1:4" x14ac:dyDescent="0.2">
      <c r="A76" s="151"/>
      <c r="B76" s="33" t="s">
        <v>12</v>
      </c>
      <c r="C76" s="81">
        <f>'Staff in Post'!L75</f>
        <v>1989</v>
      </c>
      <c r="D76" s="148">
        <v>1025</v>
      </c>
    </row>
    <row r="77" spans="1:4" x14ac:dyDescent="0.2">
      <c r="A77" s="151"/>
      <c r="B77" s="33" t="s">
        <v>13</v>
      </c>
      <c r="C77" s="81">
        <f>SUM(C74:C76)</f>
        <v>16862</v>
      </c>
      <c r="D77" s="148">
        <f>SUM(D74:D76)</f>
        <v>6387</v>
      </c>
    </row>
    <row r="78" spans="1:4" x14ac:dyDescent="0.2">
      <c r="A78" s="7"/>
      <c r="B78" s="7"/>
      <c r="C78" s="48"/>
      <c r="D78" s="131"/>
    </row>
    <row r="79" spans="1:4" x14ac:dyDescent="0.2">
      <c r="C79" s="88"/>
    </row>
  </sheetData>
  <mergeCells count="20">
    <mergeCell ref="A10:A13"/>
    <mergeCell ref="A15:A18"/>
    <mergeCell ref="A20:A25"/>
    <mergeCell ref="A27:A31"/>
    <mergeCell ref="A33:A36"/>
    <mergeCell ref="A1:D1"/>
    <mergeCell ref="A3:B4"/>
    <mergeCell ref="C3:C4"/>
    <mergeCell ref="D3:D4"/>
    <mergeCell ref="A5:A8"/>
    <mergeCell ref="D44:D45"/>
    <mergeCell ref="A46:A49"/>
    <mergeCell ref="A51:A54"/>
    <mergeCell ref="A56:A59"/>
    <mergeCell ref="A42:D42"/>
    <mergeCell ref="A61:A66"/>
    <mergeCell ref="A68:A72"/>
    <mergeCell ref="A74:A77"/>
    <mergeCell ref="A44:B45"/>
    <mergeCell ref="C44:C45"/>
  </mergeCells>
  <pageMargins left="0.75" right="0.75" top="1" bottom="1" header="0.5" footer="0.5"/>
  <pageSetup paperSize="9" scale="7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CA04D-5908-43E0-A43C-E08FA1FBD9BC}">
  <sheetPr codeName="Sheet9"/>
  <dimension ref="A1:N79"/>
  <sheetViews>
    <sheetView zoomScale="80" zoomScaleNormal="80" workbookViewId="0">
      <selection sqref="A1:H1"/>
    </sheetView>
  </sheetViews>
  <sheetFormatPr defaultColWidth="9.28515625" defaultRowHeight="12.75" x14ac:dyDescent="0.2"/>
  <cols>
    <col min="1" max="1" width="18.42578125" bestFit="1" customWidth="1"/>
    <col min="2" max="2" width="16.7109375" bestFit="1" customWidth="1"/>
    <col min="3" max="3" width="14" style="75" bestFit="1" customWidth="1"/>
    <col min="4" max="4" width="21.5703125" customWidth="1"/>
    <col min="5" max="5" width="22.140625" customWidth="1"/>
    <col min="6" max="6" width="21.140625" customWidth="1"/>
    <col min="7" max="7" width="22" customWidth="1"/>
    <col min="8" max="8" width="27.42578125" customWidth="1"/>
  </cols>
  <sheetData>
    <row r="1" spans="1:14" x14ac:dyDescent="0.2">
      <c r="A1" s="177" t="s">
        <v>105</v>
      </c>
      <c r="B1" s="177"/>
      <c r="C1" s="177"/>
      <c r="D1" s="177"/>
      <c r="E1" s="177"/>
      <c r="F1" s="177"/>
      <c r="G1" s="178"/>
      <c r="H1" s="178"/>
      <c r="I1" s="52"/>
      <c r="J1" s="52"/>
      <c r="K1" s="52"/>
      <c r="L1" s="52"/>
      <c r="M1" s="52"/>
      <c r="N1" s="52"/>
    </row>
    <row r="2" spans="1:14" x14ac:dyDescent="0.2">
      <c r="A2" s="52"/>
      <c r="B2" s="53"/>
      <c r="C2" s="89"/>
      <c r="D2" s="52"/>
      <c r="E2" s="57"/>
      <c r="F2" s="57"/>
      <c r="G2" s="57"/>
      <c r="H2" s="52"/>
      <c r="I2" s="52"/>
      <c r="J2" s="52"/>
      <c r="K2" s="52"/>
      <c r="L2" s="52"/>
      <c r="M2" s="52"/>
      <c r="N2" s="52"/>
    </row>
    <row r="3" spans="1:14" x14ac:dyDescent="0.2">
      <c r="A3" s="181" t="s">
        <v>0</v>
      </c>
      <c r="B3" s="181"/>
      <c r="C3" s="182" t="s">
        <v>1</v>
      </c>
      <c r="D3" s="179" t="s">
        <v>71</v>
      </c>
      <c r="E3" s="179" t="s">
        <v>72</v>
      </c>
      <c r="F3" s="179" t="s">
        <v>73</v>
      </c>
      <c r="G3" s="179" t="s">
        <v>74</v>
      </c>
      <c r="H3" s="179" t="s">
        <v>75</v>
      </c>
      <c r="I3" s="49"/>
      <c r="J3" s="49"/>
      <c r="K3" s="49"/>
      <c r="L3" s="49"/>
      <c r="M3" s="49"/>
      <c r="N3" s="49"/>
    </row>
    <row r="4" spans="1:14" x14ac:dyDescent="0.2">
      <c r="A4" s="181"/>
      <c r="B4" s="181"/>
      <c r="C4" s="182"/>
      <c r="D4" s="179"/>
      <c r="E4" s="179"/>
      <c r="F4" s="179"/>
      <c r="G4" s="179"/>
      <c r="H4" s="179"/>
      <c r="I4" s="49"/>
      <c r="J4" s="49"/>
      <c r="K4" s="49"/>
      <c r="L4" s="49"/>
      <c r="M4" s="49"/>
      <c r="N4" s="49"/>
    </row>
    <row r="5" spans="1:14" x14ac:dyDescent="0.2">
      <c r="A5" s="151" t="s">
        <v>108</v>
      </c>
      <c r="B5" s="54" t="s">
        <v>10</v>
      </c>
      <c r="C5" s="90">
        <f>'Staff in Post'!L5</f>
        <v>0.77090499347645591</v>
      </c>
      <c r="D5" s="105">
        <f>D47/D50</f>
        <v>1</v>
      </c>
      <c r="E5" s="105">
        <f t="shared" ref="E5:H5" si="0">E47/E50</f>
        <v>0.99905571293673279</v>
      </c>
      <c r="F5" s="105">
        <f t="shared" si="0"/>
        <v>0</v>
      </c>
      <c r="G5" s="105">
        <f t="shared" si="0"/>
        <v>6.4516129032258063E-2</v>
      </c>
      <c r="H5" s="105">
        <f t="shared" si="0"/>
        <v>1</v>
      </c>
      <c r="I5" s="52"/>
      <c r="J5" s="52"/>
      <c r="K5" s="52"/>
      <c r="L5" s="52"/>
      <c r="M5" s="52"/>
      <c r="N5" s="52"/>
    </row>
    <row r="6" spans="1:14" x14ac:dyDescent="0.2">
      <c r="A6" s="151"/>
      <c r="B6" s="56" t="s">
        <v>11</v>
      </c>
      <c r="C6" s="90">
        <f>'Staff in Post'!L6</f>
        <v>0.22909500652354406</v>
      </c>
      <c r="D6" s="105">
        <f>D48/D50</f>
        <v>0</v>
      </c>
      <c r="E6" s="105">
        <f t="shared" ref="E6:H6" si="1">E48/E50</f>
        <v>9.4428706326723328E-4</v>
      </c>
      <c r="F6" s="105">
        <f t="shared" si="1"/>
        <v>1</v>
      </c>
      <c r="G6" s="105">
        <f t="shared" si="1"/>
        <v>0.93548387096774188</v>
      </c>
      <c r="H6" s="105">
        <f t="shared" si="1"/>
        <v>0</v>
      </c>
      <c r="I6" s="52"/>
      <c r="J6" s="52"/>
      <c r="K6" s="52"/>
      <c r="L6" s="52"/>
      <c r="M6" s="52"/>
      <c r="N6" s="52"/>
    </row>
    <row r="7" spans="1:14" x14ac:dyDescent="0.2">
      <c r="A7" s="151"/>
      <c r="B7" s="54" t="s">
        <v>12</v>
      </c>
      <c r="C7" s="90">
        <f>'Staff in Post'!L7</f>
        <v>0</v>
      </c>
      <c r="D7" s="105">
        <f>D49/D50</f>
        <v>0</v>
      </c>
      <c r="E7" s="105">
        <f t="shared" ref="E7:H7" si="2">E49/E50</f>
        <v>0</v>
      </c>
      <c r="F7" s="105">
        <f t="shared" si="2"/>
        <v>0</v>
      </c>
      <c r="G7" s="105">
        <f t="shared" si="2"/>
        <v>0</v>
      </c>
      <c r="H7" s="105">
        <f t="shared" si="2"/>
        <v>0</v>
      </c>
      <c r="I7" s="52"/>
      <c r="J7" s="52"/>
      <c r="K7" s="52"/>
      <c r="L7" s="52"/>
      <c r="M7" s="52"/>
      <c r="N7" s="52"/>
    </row>
    <row r="8" spans="1:14" x14ac:dyDescent="0.2">
      <c r="A8" s="151"/>
      <c r="B8" s="56" t="s">
        <v>52</v>
      </c>
      <c r="C8" s="76">
        <f>SUM(C5:C7)</f>
        <v>1</v>
      </c>
      <c r="D8" s="76">
        <f>SUM(D5:D7)</f>
        <v>1</v>
      </c>
      <c r="E8" s="76">
        <f t="shared" ref="E8:H8" si="3">SUM(E5:E7)</f>
        <v>1</v>
      </c>
      <c r="F8" s="76">
        <f t="shared" si="3"/>
        <v>1</v>
      </c>
      <c r="G8" s="76">
        <f t="shared" si="3"/>
        <v>1</v>
      </c>
      <c r="H8" s="76">
        <f t="shared" si="3"/>
        <v>1</v>
      </c>
      <c r="I8" s="55"/>
      <c r="J8" s="52"/>
      <c r="K8" s="52"/>
      <c r="L8" s="52"/>
      <c r="M8" s="52"/>
      <c r="N8" s="52"/>
    </row>
    <row r="9" spans="1:14" x14ac:dyDescent="0.2">
      <c r="A9" s="60"/>
      <c r="B9" s="58"/>
      <c r="C9" s="78"/>
      <c r="D9" s="61"/>
      <c r="E9" s="61"/>
      <c r="F9" s="61"/>
      <c r="G9" s="61"/>
      <c r="H9" s="61"/>
      <c r="I9" s="52"/>
      <c r="J9" s="52"/>
      <c r="K9" s="52"/>
      <c r="L9" s="52"/>
      <c r="M9" s="52"/>
      <c r="N9" s="52"/>
    </row>
    <row r="10" spans="1:14" x14ac:dyDescent="0.2">
      <c r="A10" s="183" t="s">
        <v>14</v>
      </c>
      <c r="B10" s="54" t="s">
        <v>15</v>
      </c>
      <c r="C10" s="90">
        <f>'Staff in Post'!L10</f>
        <v>0.85511801684260469</v>
      </c>
      <c r="D10" s="105">
        <f>D52/D55</f>
        <v>0.875</v>
      </c>
      <c r="E10" s="105">
        <f t="shared" ref="E10:H10" si="4">E52/E55</f>
        <v>0.94617563739376775</v>
      </c>
      <c r="F10" s="105">
        <f t="shared" si="4"/>
        <v>1</v>
      </c>
      <c r="G10" s="105">
        <f t="shared" si="4"/>
        <v>0.91397849462365588</v>
      </c>
      <c r="H10" s="105">
        <f t="shared" si="4"/>
        <v>1</v>
      </c>
      <c r="I10" s="52"/>
      <c r="J10" s="52"/>
      <c r="K10" s="52"/>
      <c r="L10" s="52"/>
      <c r="M10" s="52"/>
      <c r="N10" s="52"/>
    </row>
    <row r="11" spans="1:14" x14ac:dyDescent="0.2">
      <c r="A11" s="183"/>
      <c r="B11" s="56" t="s">
        <v>17</v>
      </c>
      <c r="C11" s="90">
        <f>'Staff in Post'!L11</f>
        <v>4.2580951251334362E-2</v>
      </c>
      <c r="D11" s="105">
        <f>D53/D55</f>
        <v>0.125</v>
      </c>
      <c r="E11" s="105">
        <f t="shared" ref="E11:H11" si="5">E53/E55</f>
        <v>3.9660056657223795E-2</v>
      </c>
      <c r="F11" s="105">
        <f t="shared" si="5"/>
        <v>0</v>
      </c>
      <c r="G11" s="105">
        <f t="shared" si="5"/>
        <v>6.4516129032258063E-2</v>
      </c>
      <c r="H11" s="105">
        <f t="shared" si="5"/>
        <v>0</v>
      </c>
      <c r="I11" s="52"/>
      <c r="J11" s="52"/>
      <c r="K11" s="52"/>
      <c r="L11" s="52"/>
      <c r="M11" s="52"/>
      <c r="N11" s="52"/>
    </row>
    <row r="12" spans="1:14" x14ac:dyDescent="0.2">
      <c r="A12" s="183"/>
      <c r="B12" s="56" t="s">
        <v>12</v>
      </c>
      <c r="C12" s="90">
        <f>'Staff in Post'!L12</f>
        <v>0.10230103190606096</v>
      </c>
      <c r="D12" s="105">
        <f>D54/D55</f>
        <v>0</v>
      </c>
      <c r="E12" s="105">
        <f t="shared" ref="E12:H12" si="6">E54/E55</f>
        <v>1.4164305949008499E-2</v>
      </c>
      <c r="F12" s="105">
        <f t="shared" si="6"/>
        <v>0</v>
      </c>
      <c r="G12" s="105">
        <f t="shared" si="6"/>
        <v>2.1505376344086023E-2</v>
      </c>
      <c r="H12" s="105">
        <f t="shared" si="6"/>
        <v>0</v>
      </c>
      <c r="I12" s="52"/>
      <c r="J12" s="52"/>
      <c r="K12" s="52"/>
      <c r="L12" s="52"/>
      <c r="M12" s="52"/>
      <c r="N12" s="52"/>
    </row>
    <row r="13" spans="1:14" x14ac:dyDescent="0.2">
      <c r="A13" s="183"/>
      <c r="B13" s="56" t="s">
        <v>52</v>
      </c>
      <c r="C13" s="76">
        <f>SUM(C10:C12)</f>
        <v>1</v>
      </c>
      <c r="D13" s="76">
        <f>SUM(D10:D12)</f>
        <v>1</v>
      </c>
      <c r="E13" s="76">
        <f t="shared" ref="E13" si="7">SUM(E10:E12)</f>
        <v>1</v>
      </c>
      <c r="F13" s="76">
        <f t="shared" ref="F13" si="8">SUM(F10:F12)</f>
        <v>1</v>
      </c>
      <c r="G13" s="76">
        <f t="shared" ref="G13" si="9">SUM(G10:G12)</f>
        <v>1</v>
      </c>
      <c r="H13" s="76">
        <f t="shared" ref="H13" si="10">SUM(H10:H12)</f>
        <v>1</v>
      </c>
      <c r="I13" s="52"/>
      <c r="J13" s="52"/>
      <c r="K13" s="52"/>
      <c r="L13" s="52"/>
      <c r="M13" s="52"/>
      <c r="N13" s="52"/>
    </row>
    <row r="14" spans="1:14" x14ac:dyDescent="0.2">
      <c r="A14" s="60"/>
      <c r="B14" s="58"/>
      <c r="C14" s="78"/>
      <c r="D14" s="61"/>
      <c r="E14" s="61"/>
      <c r="F14" s="61"/>
      <c r="G14" s="61"/>
      <c r="H14" s="61"/>
      <c r="I14" s="52"/>
      <c r="J14" s="52"/>
      <c r="K14" s="52"/>
      <c r="L14" s="52"/>
      <c r="M14" s="52"/>
      <c r="N14" s="52"/>
    </row>
    <row r="15" spans="1:14" x14ac:dyDescent="0.2">
      <c r="A15" s="180" t="s">
        <v>19</v>
      </c>
      <c r="B15" s="54" t="s">
        <v>20</v>
      </c>
      <c r="C15" s="90">
        <f>'Staff in Post'!L15</f>
        <v>0.17536472541809986</v>
      </c>
      <c r="D15" s="105">
        <f>D57/D60</f>
        <v>0.125</v>
      </c>
      <c r="E15" s="105">
        <f t="shared" ref="E15:H15" si="11">E57/E60</f>
        <v>0.18035882908404155</v>
      </c>
      <c r="F15" s="105">
        <f t="shared" si="11"/>
        <v>0</v>
      </c>
      <c r="G15" s="105">
        <f t="shared" si="11"/>
        <v>0.29032258064516131</v>
      </c>
      <c r="H15" s="105">
        <f t="shared" si="11"/>
        <v>0</v>
      </c>
      <c r="I15" s="52"/>
      <c r="J15" s="52"/>
      <c r="K15" s="52"/>
      <c r="L15" s="52"/>
      <c r="M15" s="52"/>
      <c r="N15" s="52"/>
    </row>
    <row r="16" spans="1:14" x14ac:dyDescent="0.2">
      <c r="A16" s="180"/>
      <c r="B16" s="56" t="s">
        <v>21</v>
      </c>
      <c r="C16" s="90">
        <f>'Staff in Post'!L16</f>
        <v>0.81182540623888033</v>
      </c>
      <c r="D16" s="105">
        <f>D58/D60</f>
        <v>0.875</v>
      </c>
      <c r="E16" s="105">
        <f t="shared" ref="E16:H16" si="12">E58/E60</f>
        <v>0.81114258734655331</v>
      </c>
      <c r="F16" s="105">
        <f t="shared" si="12"/>
        <v>1</v>
      </c>
      <c r="G16" s="105">
        <f t="shared" si="12"/>
        <v>0.68817204301075274</v>
      </c>
      <c r="H16" s="105">
        <f t="shared" si="12"/>
        <v>1</v>
      </c>
      <c r="I16" s="52"/>
      <c r="J16" s="52"/>
      <c r="K16" s="52"/>
      <c r="L16" s="52"/>
      <c r="M16" s="52"/>
      <c r="N16" s="52"/>
    </row>
    <row r="17" spans="1:14" ht="15" x14ac:dyDescent="0.25">
      <c r="A17" s="180"/>
      <c r="B17" s="56" t="s">
        <v>12</v>
      </c>
      <c r="C17" s="90">
        <f>'Staff in Post'!L17</f>
        <v>1.2809868343019807E-2</v>
      </c>
      <c r="D17" s="105">
        <f>D59/D60</f>
        <v>0</v>
      </c>
      <c r="E17" s="105">
        <f t="shared" ref="E17:H17" si="13">E59/E60</f>
        <v>8.4985835694051E-3</v>
      </c>
      <c r="F17" s="105">
        <f t="shared" si="13"/>
        <v>0</v>
      </c>
      <c r="G17" s="105">
        <f t="shared" si="13"/>
        <v>2.1505376344086023E-2</v>
      </c>
      <c r="H17" s="105">
        <f t="shared" si="13"/>
        <v>0</v>
      </c>
      <c r="I17" s="52"/>
      <c r="J17" s="50"/>
      <c r="K17" s="50"/>
      <c r="L17" s="50"/>
      <c r="M17" s="50"/>
      <c r="N17" s="50"/>
    </row>
    <row r="18" spans="1:14" ht="15" x14ac:dyDescent="0.25">
      <c r="A18" s="180"/>
      <c r="B18" s="56" t="s">
        <v>52</v>
      </c>
      <c r="C18" s="76">
        <f>SUM(C15:C17)</f>
        <v>1</v>
      </c>
      <c r="D18" s="76">
        <f>SUM(D15:D17)</f>
        <v>1</v>
      </c>
      <c r="E18" s="76">
        <f t="shared" ref="E18" si="14">SUM(E15:E17)</f>
        <v>1</v>
      </c>
      <c r="F18" s="76">
        <f t="shared" ref="F18" si="15">SUM(F15:F17)</f>
        <v>1</v>
      </c>
      <c r="G18" s="76">
        <f t="shared" ref="G18" si="16">SUM(G15:G17)</f>
        <v>1</v>
      </c>
      <c r="H18" s="76">
        <f t="shared" ref="H18" si="17">SUM(H15:H17)</f>
        <v>1</v>
      </c>
      <c r="I18" s="52"/>
      <c r="J18" s="50"/>
      <c r="K18" s="50"/>
      <c r="L18" s="50"/>
      <c r="M18" s="50"/>
      <c r="N18" s="50"/>
    </row>
    <row r="19" spans="1:14" ht="15" x14ac:dyDescent="0.25">
      <c r="A19" s="60"/>
      <c r="B19" s="58"/>
      <c r="C19" s="78"/>
      <c r="D19" s="61"/>
      <c r="E19" s="61"/>
      <c r="F19" s="61"/>
      <c r="G19" s="61"/>
      <c r="H19" s="61"/>
      <c r="I19" s="52"/>
      <c r="J19" s="50"/>
      <c r="K19" s="50"/>
      <c r="L19" s="50"/>
      <c r="M19" s="50"/>
      <c r="N19" s="50"/>
    </row>
    <row r="20" spans="1:14" ht="15" x14ac:dyDescent="0.25">
      <c r="A20" s="180" t="s">
        <v>22</v>
      </c>
      <c r="B20" s="54" t="s">
        <v>23</v>
      </c>
      <c r="C20" s="90">
        <f>'Staff in Post'!L20</f>
        <v>0.47526983750444785</v>
      </c>
      <c r="D20" s="105">
        <f>D62/D67</f>
        <v>0.5</v>
      </c>
      <c r="E20" s="105">
        <f t="shared" ref="E20:H20" si="18">E62/E67</f>
        <v>0.47308781869688388</v>
      </c>
      <c r="F20" s="105">
        <f t="shared" si="18"/>
        <v>0</v>
      </c>
      <c r="G20" s="105">
        <f t="shared" si="18"/>
        <v>0.37634408602150538</v>
      </c>
      <c r="H20" s="105">
        <f t="shared" si="18"/>
        <v>0</v>
      </c>
      <c r="I20" s="52"/>
      <c r="J20" s="50"/>
      <c r="K20" s="50"/>
      <c r="L20" s="50"/>
      <c r="M20" s="50"/>
      <c r="N20" s="50"/>
    </row>
    <row r="21" spans="1:14" ht="15" x14ac:dyDescent="0.25">
      <c r="A21" s="180"/>
      <c r="B21" s="54" t="s">
        <v>24</v>
      </c>
      <c r="C21" s="90">
        <f>'Staff in Post'!L21</f>
        <v>2.7161665282884592E-2</v>
      </c>
      <c r="D21" s="105">
        <f>D63/D67</f>
        <v>0</v>
      </c>
      <c r="E21" s="105">
        <f t="shared" ref="E21:H21" si="19">E63/E67</f>
        <v>5.5712936732766762E-2</v>
      </c>
      <c r="F21" s="105">
        <f t="shared" si="19"/>
        <v>0</v>
      </c>
      <c r="G21" s="105">
        <f t="shared" si="19"/>
        <v>8.6021505376344093E-2</v>
      </c>
      <c r="H21" s="105">
        <f t="shared" si="19"/>
        <v>0</v>
      </c>
      <c r="I21" s="55"/>
      <c r="J21" s="50"/>
      <c r="K21" s="50"/>
      <c r="L21" s="50"/>
      <c r="M21" s="50"/>
      <c r="N21" s="50"/>
    </row>
    <row r="22" spans="1:14" ht="15" x14ac:dyDescent="0.25">
      <c r="A22" s="180"/>
      <c r="B22" s="54" t="s">
        <v>25</v>
      </c>
      <c r="C22" s="90">
        <f>'Staff in Post'!L22</f>
        <v>0.21195587712015182</v>
      </c>
      <c r="D22" s="105">
        <f>D64/D67</f>
        <v>0.375</v>
      </c>
      <c r="E22" s="105">
        <f t="shared" ref="E22:H22" si="20">E64/E67</f>
        <v>0.25779036827195467</v>
      </c>
      <c r="F22" s="105">
        <f t="shared" si="20"/>
        <v>0</v>
      </c>
      <c r="G22" s="105">
        <f t="shared" si="20"/>
        <v>0.34408602150537637</v>
      </c>
      <c r="H22" s="105">
        <f t="shared" si="20"/>
        <v>0</v>
      </c>
      <c r="I22" s="52"/>
      <c r="J22" s="50"/>
      <c r="K22" s="50"/>
      <c r="L22" s="50"/>
      <c r="M22" s="50"/>
      <c r="N22" s="50"/>
    </row>
    <row r="23" spans="1:14" ht="15" x14ac:dyDescent="0.25">
      <c r="A23" s="180"/>
      <c r="B23" s="56" t="s">
        <v>12</v>
      </c>
      <c r="C23" s="90">
        <f>'Staff in Post'!L23</f>
        <v>0.11131538370300083</v>
      </c>
      <c r="D23" s="105">
        <f>D65/D67</f>
        <v>0.125</v>
      </c>
      <c r="E23" s="105">
        <f t="shared" ref="E23:H23" si="21">E65/E67</f>
        <v>9.7261567516525024E-2</v>
      </c>
      <c r="F23" s="105">
        <f t="shared" si="21"/>
        <v>1</v>
      </c>
      <c r="G23" s="105">
        <f t="shared" si="21"/>
        <v>0.11827956989247312</v>
      </c>
      <c r="H23" s="105">
        <f t="shared" si="21"/>
        <v>1</v>
      </c>
      <c r="I23" s="52"/>
      <c r="J23" s="50"/>
      <c r="K23" s="50"/>
      <c r="L23" s="50"/>
      <c r="M23" s="50"/>
      <c r="N23" s="50"/>
    </row>
    <row r="24" spans="1:14" ht="15" x14ac:dyDescent="0.25">
      <c r="A24" s="180"/>
      <c r="B24" s="56" t="s">
        <v>26</v>
      </c>
      <c r="C24" s="90">
        <f>'Staff in Post'!L24</f>
        <v>0.17429723638951489</v>
      </c>
      <c r="D24" s="105">
        <f>D66/D67</f>
        <v>0</v>
      </c>
      <c r="E24" s="105">
        <f t="shared" ref="E24:H24" si="22">E66/E67</f>
        <v>0.11614730878186968</v>
      </c>
      <c r="F24" s="105">
        <f t="shared" si="22"/>
        <v>0</v>
      </c>
      <c r="G24" s="105">
        <f t="shared" si="22"/>
        <v>7.5268817204301078E-2</v>
      </c>
      <c r="H24" s="105">
        <f t="shared" si="22"/>
        <v>0</v>
      </c>
      <c r="I24" s="52"/>
      <c r="J24" s="50"/>
      <c r="K24" s="50"/>
      <c r="L24" s="50"/>
      <c r="M24" s="50"/>
      <c r="N24" s="50"/>
    </row>
    <row r="25" spans="1:14" ht="15" x14ac:dyDescent="0.25">
      <c r="A25" s="180"/>
      <c r="B25" s="56" t="s">
        <v>52</v>
      </c>
      <c r="C25" s="76">
        <f>SUM(C20:C24)</f>
        <v>1</v>
      </c>
      <c r="D25" s="76">
        <f>SUM(D20:D24)</f>
        <v>1</v>
      </c>
      <c r="E25" s="76">
        <f t="shared" ref="E25:H25" si="23">SUM(E20:E24)</f>
        <v>1</v>
      </c>
      <c r="F25" s="76">
        <f t="shared" si="23"/>
        <v>1</v>
      </c>
      <c r="G25" s="76">
        <f t="shared" si="23"/>
        <v>1</v>
      </c>
      <c r="H25" s="76">
        <f t="shared" si="23"/>
        <v>1</v>
      </c>
      <c r="I25" s="52"/>
      <c r="J25" s="50"/>
      <c r="K25" s="50"/>
      <c r="L25" s="50"/>
      <c r="M25" s="50"/>
      <c r="N25" s="50"/>
    </row>
    <row r="26" spans="1:14" ht="15" x14ac:dyDescent="0.25">
      <c r="A26" s="60"/>
      <c r="B26" s="58"/>
      <c r="C26" s="78"/>
      <c r="D26" s="61"/>
      <c r="E26" s="61"/>
      <c r="F26" s="61"/>
      <c r="G26" s="61"/>
      <c r="H26" s="61"/>
      <c r="I26" s="52"/>
      <c r="J26" s="50"/>
      <c r="K26" s="50"/>
      <c r="L26" s="50"/>
      <c r="M26" s="50"/>
      <c r="N26" s="50"/>
    </row>
    <row r="27" spans="1:14" ht="15" x14ac:dyDescent="0.25">
      <c r="A27" s="180" t="s">
        <v>27</v>
      </c>
      <c r="B27" s="54" t="s">
        <v>28</v>
      </c>
      <c r="C27" s="90">
        <f>'Staff in Post'!L27</f>
        <v>0.18639544538014471</v>
      </c>
      <c r="D27" s="105">
        <f>D69/D73</f>
        <v>0</v>
      </c>
      <c r="E27" s="105">
        <f t="shared" ref="E27:H27" si="24">E69/E73</f>
        <v>0.20774315391879131</v>
      </c>
      <c r="F27" s="105">
        <f t="shared" si="24"/>
        <v>0</v>
      </c>
      <c r="G27" s="105">
        <f t="shared" si="24"/>
        <v>9.6774193548387094E-2</v>
      </c>
      <c r="H27" s="105">
        <f t="shared" si="24"/>
        <v>0</v>
      </c>
      <c r="I27" s="52"/>
      <c r="J27" s="50"/>
      <c r="K27" s="50"/>
      <c r="L27" s="50"/>
      <c r="M27" s="50"/>
      <c r="N27" s="50"/>
    </row>
    <row r="28" spans="1:14" ht="15" x14ac:dyDescent="0.25">
      <c r="A28" s="180"/>
      <c r="B28" s="56" t="s">
        <v>29</v>
      </c>
      <c r="C28" s="90">
        <f>'Staff in Post'!L28</f>
        <v>0.70418692918989445</v>
      </c>
      <c r="D28" s="105">
        <f>D70/D73</f>
        <v>1</v>
      </c>
      <c r="E28" s="105">
        <f t="shared" ref="E28:H28" si="25">E70/E73</f>
        <v>0.79225684608120872</v>
      </c>
      <c r="F28" s="105">
        <f t="shared" si="25"/>
        <v>1</v>
      </c>
      <c r="G28" s="105">
        <f t="shared" si="25"/>
        <v>0.90322580645161288</v>
      </c>
      <c r="H28" s="105">
        <f t="shared" si="25"/>
        <v>1</v>
      </c>
      <c r="I28" s="52"/>
      <c r="J28" s="50"/>
      <c r="K28" s="50"/>
      <c r="L28" s="50"/>
      <c r="M28" s="50"/>
      <c r="N28" s="50"/>
    </row>
    <row r="29" spans="1:14" ht="15" x14ac:dyDescent="0.25">
      <c r="A29" s="180"/>
      <c r="B29" s="56" t="s">
        <v>30</v>
      </c>
      <c r="C29" s="90">
        <f>'Staff in Post'!L29</f>
        <v>0.10941762542996086</v>
      </c>
      <c r="D29" s="105">
        <f>D71/D73</f>
        <v>0</v>
      </c>
      <c r="E29" s="105">
        <f t="shared" ref="E29:H29" si="26">E71/E73</f>
        <v>0</v>
      </c>
      <c r="F29" s="105">
        <f t="shared" si="26"/>
        <v>0</v>
      </c>
      <c r="G29" s="105">
        <f t="shared" si="26"/>
        <v>0</v>
      </c>
      <c r="H29" s="105">
        <f t="shared" si="26"/>
        <v>0</v>
      </c>
      <c r="I29" s="52"/>
      <c r="J29" s="50"/>
      <c r="K29" s="50"/>
      <c r="L29" s="50"/>
      <c r="M29" s="50"/>
      <c r="N29" s="50"/>
    </row>
    <row r="30" spans="1:14" ht="15" x14ac:dyDescent="0.25">
      <c r="A30" s="180"/>
      <c r="B30" s="54" t="s">
        <v>12</v>
      </c>
      <c r="C30" s="90">
        <f>'Staff in Post'!L30</f>
        <v>0</v>
      </c>
      <c r="D30" s="105">
        <f>D72/D73</f>
        <v>0</v>
      </c>
      <c r="E30" s="105">
        <f t="shared" ref="E30:H30" si="27">E72/E73</f>
        <v>0</v>
      </c>
      <c r="F30" s="105">
        <f t="shared" si="27"/>
        <v>0</v>
      </c>
      <c r="G30" s="105">
        <f t="shared" si="27"/>
        <v>0</v>
      </c>
      <c r="H30" s="105">
        <f t="shared" si="27"/>
        <v>0</v>
      </c>
      <c r="I30" s="52"/>
      <c r="J30" s="50"/>
      <c r="K30" s="50"/>
      <c r="L30" s="50"/>
      <c r="M30" s="50"/>
      <c r="N30" s="50"/>
    </row>
    <row r="31" spans="1:14" ht="15" x14ac:dyDescent="0.25">
      <c r="A31" s="180"/>
      <c r="B31" s="56" t="s">
        <v>52</v>
      </c>
      <c r="C31" s="76">
        <f>SUM(C27:C30)</f>
        <v>1</v>
      </c>
      <c r="D31" s="76">
        <f>SUM(D27:D30)</f>
        <v>1</v>
      </c>
      <c r="E31" s="76">
        <f t="shared" ref="E31:H31" si="28">SUM(E27:E30)</f>
        <v>1</v>
      </c>
      <c r="F31" s="76">
        <f t="shared" si="28"/>
        <v>1</v>
      </c>
      <c r="G31" s="76">
        <f t="shared" si="28"/>
        <v>1</v>
      </c>
      <c r="H31" s="76">
        <f t="shared" si="28"/>
        <v>1</v>
      </c>
      <c r="I31" s="52"/>
      <c r="J31" s="50"/>
      <c r="K31" s="50"/>
      <c r="L31" s="50"/>
      <c r="M31" s="50"/>
      <c r="N31" s="50"/>
    </row>
    <row r="32" spans="1:14" ht="15" x14ac:dyDescent="0.25">
      <c r="A32" s="60"/>
      <c r="B32" s="58"/>
      <c r="C32" s="78"/>
      <c r="D32" s="61"/>
      <c r="E32" s="61"/>
      <c r="F32" s="61"/>
      <c r="G32" s="61"/>
      <c r="H32" s="61"/>
      <c r="I32" s="52"/>
      <c r="J32" s="50"/>
      <c r="K32" s="50"/>
      <c r="L32" s="50"/>
      <c r="M32" s="50"/>
      <c r="N32" s="50"/>
    </row>
    <row r="33" spans="1:14" ht="15" x14ac:dyDescent="0.25">
      <c r="A33" s="180" t="s">
        <v>31</v>
      </c>
      <c r="B33" s="56" t="s">
        <v>32</v>
      </c>
      <c r="C33" s="90">
        <f>'Staff in Post'!L33</f>
        <v>0.83726722808682241</v>
      </c>
      <c r="D33" s="105">
        <f>D75/D78</f>
        <v>0.875</v>
      </c>
      <c r="E33" s="105">
        <f t="shared" ref="E33:H33" si="29">E75/E78</f>
        <v>0.95656279508970732</v>
      </c>
      <c r="F33" s="105">
        <f t="shared" si="29"/>
        <v>0</v>
      </c>
      <c r="G33" s="105">
        <f t="shared" si="29"/>
        <v>0.90322580645161288</v>
      </c>
      <c r="H33" s="105">
        <f t="shared" si="29"/>
        <v>0</v>
      </c>
      <c r="I33" s="50"/>
      <c r="J33" s="50"/>
      <c r="K33" s="50"/>
      <c r="L33" s="50"/>
      <c r="M33" s="50"/>
      <c r="N33" s="50"/>
    </row>
    <row r="34" spans="1:14" ht="15" x14ac:dyDescent="0.25">
      <c r="A34" s="180"/>
      <c r="B34" s="56" t="s">
        <v>33</v>
      </c>
      <c r="C34" s="90">
        <f>'Staff in Post'!L34</f>
        <v>4.4775234254536826E-2</v>
      </c>
      <c r="D34" s="105">
        <f>D76/D78</f>
        <v>0.125</v>
      </c>
      <c r="E34" s="105">
        <f t="shared" ref="E34:H34" si="30">E76/E78</f>
        <v>2.1718602455146365E-2</v>
      </c>
      <c r="F34" s="105">
        <f t="shared" si="30"/>
        <v>0</v>
      </c>
      <c r="G34" s="105">
        <f t="shared" si="30"/>
        <v>4.3010752688172046E-2</v>
      </c>
      <c r="H34" s="105">
        <f t="shared" si="30"/>
        <v>1</v>
      </c>
      <c r="I34" s="50"/>
      <c r="J34" s="50"/>
      <c r="K34" s="50"/>
      <c r="L34" s="50"/>
      <c r="M34" s="50"/>
      <c r="N34" s="50"/>
    </row>
    <row r="35" spans="1:14" ht="15" x14ac:dyDescent="0.25">
      <c r="A35" s="180"/>
      <c r="B35" s="56" t="s">
        <v>12</v>
      </c>
      <c r="C35" s="90">
        <f>'Staff in Post'!L35</f>
        <v>0.11795753765864073</v>
      </c>
      <c r="D35" s="105">
        <f>D77/D78</f>
        <v>0</v>
      </c>
      <c r="E35" s="105">
        <f t="shared" ref="E35:H35" si="31">E77/E78</f>
        <v>2.1718602455146365E-2</v>
      </c>
      <c r="F35" s="105">
        <f t="shared" si="31"/>
        <v>1</v>
      </c>
      <c r="G35" s="105">
        <f t="shared" si="31"/>
        <v>5.3763440860215055E-2</v>
      </c>
      <c r="H35" s="105">
        <f t="shared" si="31"/>
        <v>0</v>
      </c>
      <c r="I35" s="50"/>
      <c r="J35" s="50"/>
      <c r="K35" s="50"/>
      <c r="L35" s="50"/>
      <c r="M35" s="50"/>
      <c r="N35" s="50"/>
    </row>
    <row r="36" spans="1:14" ht="15" x14ac:dyDescent="0.25">
      <c r="A36" s="180"/>
      <c r="B36" s="56" t="s">
        <v>52</v>
      </c>
      <c r="C36" s="76">
        <f>SUM(C33:C35)</f>
        <v>0.99999999999999989</v>
      </c>
      <c r="D36" s="76">
        <f>SUM(D33:D35)</f>
        <v>1</v>
      </c>
      <c r="E36" s="76">
        <f t="shared" ref="E36" si="32">SUM(E33:E35)</f>
        <v>1</v>
      </c>
      <c r="F36" s="76">
        <f t="shared" ref="F36" si="33">SUM(F33:F35)</f>
        <v>1</v>
      </c>
      <c r="G36" s="76">
        <f t="shared" ref="G36" si="34">SUM(G33:G35)</f>
        <v>0.99999999999999989</v>
      </c>
      <c r="H36" s="76">
        <f t="shared" ref="H36" si="35">SUM(H33:H35)</f>
        <v>1</v>
      </c>
      <c r="I36" s="50"/>
      <c r="J36" s="50"/>
      <c r="K36" s="50"/>
      <c r="L36" s="50"/>
      <c r="M36" s="50"/>
      <c r="N36" s="50"/>
    </row>
    <row r="37" spans="1:14" ht="15" x14ac:dyDescent="0.25">
      <c r="A37" s="58"/>
      <c r="B37" s="58"/>
      <c r="C37" s="78"/>
      <c r="D37" s="59"/>
      <c r="E37" s="59"/>
      <c r="F37" s="59"/>
      <c r="G37" s="59"/>
      <c r="H37" s="59"/>
      <c r="I37" s="50"/>
      <c r="J37" s="50"/>
      <c r="K37" s="50"/>
      <c r="L37" s="50"/>
      <c r="M37" s="50"/>
      <c r="N37" s="50"/>
    </row>
    <row r="43" spans="1:14" ht="15" x14ac:dyDescent="0.25">
      <c r="A43" s="177" t="s">
        <v>105</v>
      </c>
      <c r="B43" s="177"/>
      <c r="C43" s="177"/>
      <c r="D43" s="177"/>
      <c r="E43" s="177"/>
      <c r="F43" s="177"/>
      <c r="G43" s="178"/>
      <c r="H43" s="178"/>
      <c r="I43" s="63" t="s">
        <v>92</v>
      </c>
      <c r="J43" s="50"/>
      <c r="K43" s="50"/>
      <c r="L43" s="50"/>
      <c r="M43" s="50"/>
      <c r="N43" s="50"/>
    </row>
    <row r="44" spans="1:14" ht="15" x14ac:dyDescent="0.25">
      <c r="A44" s="52"/>
      <c r="B44" s="53"/>
      <c r="C44" s="89"/>
      <c r="D44" s="52"/>
      <c r="E44" s="57"/>
      <c r="F44" s="57"/>
      <c r="G44" s="57"/>
      <c r="H44" s="52"/>
      <c r="I44" s="50"/>
      <c r="J44" s="50"/>
      <c r="K44" s="50"/>
      <c r="L44" s="50"/>
      <c r="M44" s="50"/>
      <c r="N44" s="50"/>
    </row>
    <row r="45" spans="1:14" ht="15" x14ac:dyDescent="0.25">
      <c r="A45" s="181" t="s">
        <v>0</v>
      </c>
      <c r="B45" s="181"/>
      <c r="C45" s="182" t="s">
        <v>35</v>
      </c>
      <c r="D45" s="179" t="s">
        <v>76</v>
      </c>
      <c r="E45" s="179" t="s">
        <v>77</v>
      </c>
      <c r="F45" s="179" t="s">
        <v>78</v>
      </c>
      <c r="G45" s="179" t="s">
        <v>79</v>
      </c>
      <c r="H45" s="179" t="s">
        <v>80</v>
      </c>
      <c r="I45" s="50"/>
      <c r="J45" s="50"/>
      <c r="K45" s="50"/>
      <c r="L45" s="50"/>
      <c r="M45" s="50"/>
      <c r="N45" s="50"/>
    </row>
    <row r="46" spans="1:14" ht="15" x14ac:dyDescent="0.25">
      <c r="A46" s="181"/>
      <c r="B46" s="181"/>
      <c r="C46" s="182"/>
      <c r="D46" s="179"/>
      <c r="E46" s="179"/>
      <c r="F46" s="179"/>
      <c r="G46" s="179"/>
      <c r="H46" s="179"/>
      <c r="I46" s="50"/>
      <c r="J46" s="50"/>
      <c r="K46" s="50"/>
      <c r="L46" s="50"/>
      <c r="M46" s="50"/>
      <c r="N46" s="50"/>
    </row>
    <row r="47" spans="1:14" ht="15" x14ac:dyDescent="0.25">
      <c r="A47" s="151" t="s">
        <v>108</v>
      </c>
      <c r="B47" s="54" t="s">
        <v>10</v>
      </c>
      <c r="C47" s="77">
        <f>'Staff in Post'!L45</f>
        <v>12999</v>
      </c>
      <c r="D47" s="149">
        <v>8</v>
      </c>
      <c r="E47" s="149">
        <v>1058</v>
      </c>
      <c r="F47" s="150">
        <v>0</v>
      </c>
      <c r="G47" s="149">
        <v>6</v>
      </c>
      <c r="H47" s="149">
        <v>3</v>
      </c>
      <c r="I47" s="50"/>
      <c r="J47" s="50"/>
      <c r="K47" s="50"/>
      <c r="L47" s="50"/>
      <c r="M47" s="50"/>
      <c r="N47" s="50"/>
    </row>
    <row r="48" spans="1:14" ht="15" x14ac:dyDescent="0.25">
      <c r="A48" s="151"/>
      <c r="B48" s="56" t="s">
        <v>11</v>
      </c>
      <c r="C48" s="77">
        <f>'Staff in Post'!L46</f>
        <v>3863</v>
      </c>
      <c r="D48" s="149">
        <v>0</v>
      </c>
      <c r="E48" s="149">
        <v>1</v>
      </c>
      <c r="F48" s="149">
        <v>1</v>
      </c>
      <c r="G48" s="149">
        <v>87</v>
      </c>
      <c r="H48" s="149">
        <v>0</v>
      </c>
      <c r="I48" s="50"/>
      <c r="J48" s="50"/>
      <c r="K48" s="50"/>
      <c r="L48" s="50"/>
      <c r="M48" s="50"/>
      <c r="N48" s="50"/>
    </row>
    <row r="49" spans="1:8" x14ac:dyDescent="0.2">
      <c r="A49" s="151"/>
      <c r="B49" s="54" t="s">
        <v>12</v>
      </c>
      <c r="C49" s="77">
        <f>'Staff in Post'!L47</f>
        <v>0</v>
      </c>
      <c r="D49" s="149">
        <v>0</v>
      </c>
      <c r="E49" s="149">
        <v>0</v>
      </c>
      <c r="F49" s="149">
        <v>0</v>
      </c>
      <c r="G49" s="149">
        <v>0</v>
      </c>
      <c r="H49" s="149">
        <v>0</v>
      </c>
    </row>
    <row r="50" spans="1:8" x14ac:dyDescent="0.2">
      <c r="A50" s="151"/>
      <c r="B50" s="56" t="s">
        <v>52</v>
      </c>
      <c r="C50" s="77">
        <f>SUM(C47:C49)</f>
        <v>16862</v>
      </c>
      <c r="D50" s="144">
        <f>SUM(D47:D49)</f>
        <v>8</v>
      </c>
      <c r="E50" s="144">
        <f t="shared" ref="E50:H50" si="36">SUM(E47:E49)</f>
        <v>1059</v>
      </c>
      <c r="F50" s="144">
        <f t="shared" si="36"/>
        <v>1</v>
      </c>
      <c r="G50" s="144">
        <f t="shared" si="36"/>
        <v>93</v>
      </c>
      <c r="H50" s="144">
        <f t="shared" si="36"/>
        <v>3</v>
      </c>
    </row>
    <row r="51" spans="1:8" x14ac:dyDescent="0.2">
      <c r="A51" s="60"/>
      <c r="B51" s="58"/>
      <c r="C51" s="91"/>
      <c r="D51" s="51"/>
      <c r="E51" s="51"/>
      <c r="F51" s="51"/>
      <c r="G51" s="51"/>
      <c r="H51" s="51"/>
    </row>
    <row r="52" spans="1:8" x14ac:dyDescent="0.2">
      <c r="A52" s="183" t="s">
        <v>14</v>
      </c>
      <c r="B52" s="54" t="s">
        <v>15</v>
      </c>
      <c r="C52" s="77">
        <f>'Staff in Post'!L50</f>
        <v>14419</v>
      </c>
      <c r="D52" s="149">
        <v>7</v>
      </c>
      <c r="E52" s="149">
        <v>1002</v>
      </c>
      <c r="F52" s="149">
        <v>1</v>
      </c>
      <c r="G52" s="149">
        <v>85</v>
      </c>
      <c r="H52" s="149">
        <v>3</v>
      </c>
    </row>
    <row r="53" spans="1:8" x14ac:dyDescent="0.2">
      <c r="A53" s="183"/>
      <c r="B53" s="56" t="s">
        <v>17</v>
      </c>
      <c r="C53" s="77">
        <f>'Staff in Post'!L51</f>
        <v>718</v>
      </c>
      <c r="D53" s="149">
        <v>1</v>
      </c>
      <c r="E53" s="149">
        <v>42</v>
      </c>
      <c r="F53" s="149">
        <v>0</v>
      </c>
      <c r="G53" s="149">
        <v>6</v>
      </c>
      <c r="H53" s="149">
        <v>0</v>
      </c>
    </row>
    <row r="54" spans="1:8" x14ac:dyDescent="0.2">
      <c r="A54" s="183"/>
      <c r="B54" s="56" t="s">
        <v>12</v>
      </c>
      <c r="C54" s="77">
        <f>'Staff in Post'!L52</f>
        <v>1725</v>
      </c>
      <c r="D54" s="149">
        <v>0</v>
      </c>
      <c r="E54" s="149">
        <v>15</v>
      </c>
      <c r="F54" s="149">
        <v>0</v>
      </c>
      <c r="G54" s="149">
        <v>2</v>
      </c>
      <c r="H54" s="149">
        <v>0</v>
      </c>
    </row>
    <row r="55" spans="1:8" x14ac:dyDescent="0.2">
      <c r="A55" s="183"/>
      <c r="B55" s="56" t="s">
        <v>52</v>
      </c>
      <c r="C55" s="77">
        <f>SUM(C52:C54)</f>
        <v>16862</v>
      </c>
      <c r="D55" s="77">
        <f>SUM(D52:D54)</f>
        <v>8</v>
      </c>
      <c r="E55" s="77">
        <f t="shared" ref="E55" si="37">SUM(E52:E54)</f>
        <v>1059</v>
      </c>
      <c r="F55" s="77">
        <f t="shared" ref="F55" si="38">SUM(F52:F54)</f>
        <v>1</v>
      </c>
      <c r="G55" s="77">
        <f t="shared" ref="G55" si="39">SUM(G52:G54)</f>
        <v>93</v>
      </c>
      <c r="H55" s="77">
        <f t="shared" ref="H55" si="40">SUM(H52:H54)</f>
        <v>3</v>
      </c>
    </row>
    <row r="56" spans="1:8" x14ac:dyDescent="0.2">
      <c r="A56" s="60"/>
      <c r="B56" s="58"/>
      <c r="C56" s="91"/>
      <c r="D56" s="106"/>
      <c r="E56" s="106"/>
      <c r="F56" s="106"/>
      <c r="G56" s="106"/>
      <c r="H56" s="106"/>
    </row>
    <row r="57" spans="1:8" x14ac:dyDescent="0.2">
      <c r="A57" s="180" t="s">
        <v>19</v>
      </c>
      <c r="B57" s="54" t="s">
        <v>20</v>
      </c>
      <c r="C57" s="77">
        <f>'Staff in Post'!L55</f>
        <v>2957</v>
      </c>
      <c r="D57" s="149">
        <v>1</v>
      </c>
      <c r="E57" s="149">
        <v>191</v>
      </c>
      <c r="F57" s="149">
        <v>0</v>
      </c>
      <c r="G57" s="149">
        <v>27</v>
      </c>
      <c r="H57" s="149">
        <v>0</v>
      </c>
    </row>
    <row r="58" spans="1:8" x14ac:dyDescent="0.2">
      <c r="A58" s="180"/>
      <c r="B58" s="56" t="s">
        <v>21</v>
      </c>
      <c r="C58" s="77">
        <f>'Staff in Post'!L56</f>
        <v>13689</v>
      </c>
      <c r="D58" s="149">
        <v>7</v>
      </c>
      <c r="E58" s="149">
        <v>859</v>
      </c>
      <c r="F58" s="149">
        <v>1</v>
      </c>
      <c r="G58" s="149">
        <v>64</v>
      </c>
      <c r="H58" s="149">
        <v>3</v>
      </c>
    </row>
    <row r="59" spans="1:8" x14ac:dyDescent="0.2">
      <c r="A59" s="180"/>
      <c r="B59" s="56" t="s">
        <v>12</v>
      </c>
      <c r="C59" s="77">
        <f>'Staff in Post'!L57</f>
        <v>216</v>
      </c>
      <c r="D59" s="149">
        <v>0</v>
      </c>
      <c r="E59" s="149">
        <v>9</v>
      </c>
      <c r="F59" s="149">
        <v>0</v>
      </c>
      <c r="G59" s="149">
        <v>2</v>
      </c>
      <c r="H59" s="149">
        <v>0</v>
      </c>
    </row>
    <row r="60" spans="1:8" x14ac:dyDescent="0.2">
      <c r="A60" s="180"/>
      <c r="B60" s="56" t="s">
        <v>52</v>
      </c>
      <c r="C60" s="77">
        <f>SUM(C57:C59)</f>
        <v>16862</v>
      </c>
      <c r="D60" s="77">
        <f>SUM(D57:D59)</f>
        <v>8</v>
      </c>
      <c r="E60" s="77">
        <f t="shared" ref="E60" si="41">SUM(E57:E59)</f>
        <v>1059</v>
      </c>
      <c r="F60" s="77">
        <f t="shared" ref="F60" si="42">SUM(F57:F59)</f>
        <v>1</v>
      </c>
      <c r="G60" s="77">
        <f t="shared" ref="G60" si="43">SUM(G57:G59)</f>
        <v>93</v>
      </c>
      <c r="H60" s="77">
        <f t="shared" ref="H60" si="44">SUM(H57:H59)</f>
        <v>3</v>
      </c>
    </row>
    <row r="61" spans="1:8" x14ac:dyDescent="0.2">
      <c r="A61" s="60"/>
      <c r="B61" s="58"/>
      <c r="C61" s="91"/>
      <c r="D61" s="106"/>
      <c r="E61" s="106"/>
      <c r="F61" s="106"/>
      <c r="G61" s="106"/>
      <c r="H61" s="106"/>
    </row>
    <row r="62" spans="1:8" x14ac:dyDescent="0.2">
      <c r="A62" s="180" t="s">
        <v>22</v>
      </c>
      <c r="B62" s="54" t="s">
        <v>23</v>
      </c>
      <c r="C62" s="77">
        <f>'Staff in Post'!L60</f>
        <v>8014</v>
      </c>
      <c r="D62" s="149">
        <v>4</v>
      </c>
      <c r="E62" s="149">
        <v>501</v>
      </c>
      <c r="F62" s="149">
        <v>0</v>
      </c>
      <c r="G62" s="149">
        <v>35</v>
      </c>
      <c r="H62" s="149">
        <v>0</v>
      </c>
    </row>
    <row r="63" spans="1:8" x14ac:dyDescent="0.2">
      <c r="A63" s="180"/>
      <c r="B63" s="54" t="s">
        <v>24</v>
      </c>
      <c r="C63" s="77">
        <f>'Staff in Post'!L61</f>
        <v>458</v>
      </c>
      <c r="D63" s="149">
        <v>0</v>
      </c>
      <c r="E63" s="149">
        <v>59</v>
      </c>
      <c r="F63" s="149">
        <v>0</v>
      </c>
      <c r="G63" s="149">
        <v>8</v>
      </c>
      <c r="H63" s="149">
        <v>0</v>
      </c>
    </row>
    <row r="64" spans="1:8" x14ac:dyDescent="0.2">
      <c r="A64" s="180"/>
      <c r="B64" s="54" t="s">
        <v>25</v>
      </c>
      <c r="C64" s="77">
        <f>'Staff in Post'!L62</f>
        <v>3574</v>
      </c>
      <c r="D64" s="149">
        <v>3</v>
      </c>
      <c r="E64" s="149">
        <v>273</v>
      </c>
      <c r="F64" s="149">
        <v>0</v>
      </c>
      <c r="G64" s="149">
        <v>32</v>
      </c>
      <c r="H64" s="149">
        <v>0</v>
      </c>
    </row>
    <row r="65" spans="1:8" x14ac:dyDescent="0.2">
      <c r="A65" s="180"/>
      <c r="B65" s="56" t="s">
        <v>12</v>
      </c>
      <c r="C65" s="77">
        <f>'Staff in Post'!L63</f>
        <v>1877</v>
      </c>
      <c r="D65" s="149">
        <v>1</v>
      </c>
      <c r="E65" s="149">
        <v>103</v>
      </c>
      <c r="F65" s="149">
        <v>1</v>
      </c>
      <c r="G65" s="149">
        <v>11</v>
      </c>
      <c r="H65" s="149">
        <v>3</v>
      </c>
    </row>
    <row r="66" spans="1:8" x14ac:dyDescent="0.2">
      <c r="A66" s="180"/>
      <c r="B66" s="56" t="s">
        <v>26</v>
      </c>
      <c r="C66" s="77">
        <f>'Staff in Post'!L64</f>
        <v>2939</v>
      </c>
      <c r="D66" s="149">
        <v>0</v>
      </c>
      <c r="E66" s="149">
        <v>123</v>
      </c>
      <c r="F66" s="149">
        <v>0</v>
      </c>
      <c r="G66" s="149">
        <v>7</v>
      </c>
      <c r="H66" s="149">
        <v>0</v>
      </c>
    </row>
    <row r="67" spans="1:8" x14ac:dyDescent="0.2">
      <c r="A67" s="180"/>
      <c r="B67" s="56" t="s">
        <v>52</v>
      </c>
      <c r="C67" s="77">
        <f>SUM(C62:C66)</f>
        <v>16862</v>
      </c>
      <c r="D67" s="144">
        <f>SUM(D62:D66)</f>
        <v>8</v>
      </c>
      <c r="E67" s="144">
        <f t="shared" ref="E67:H67" si="45">SUM(E62:E66)</f>
        <v>1059</v>
      </c>
      <c r="F67" s="144">
        <f t="shared" si="45"/>
        <v>1</v>
      </c>
      <c r="G67" s="144">
        <f t="shared" si="45"/>
        <v>93</v>
      </c>
      <c r="H67" s="144">
        <f t="shared" si="45"/>
        <v>3</v>
      </c>
    </row>
    <row r="68" spans="1:8" x14ac:dyDescent="0.2">
      <c r="A68" s="60"/>
      <c r="B68" s="58"/>
      <c r="C68" s="91"/>
      <c r="D68" s="106"/>
      <c r="E68" s="106"/>
      <c r="F68" s="106"/>
      <c r="G68" s="106"/>
      <c r="H68" s="106"/>
    </row>
    <row r="69" spans="1:8" x14ac:dyDescent="0.2">
      <c r="A69" s="180" t="s">
        <v>27</v>
      </c>
      <c r="B69" s="54" t="s">
        <v>28</v>
      </c>
      <c r="C69" s="77">
        <f>'Staff in Post'!L67</f>
        <v>3143</v>
      </c>
      <c r="D69" s="149">
        <v>0</v>
      </c>
      <c r="E69" s="149">
        <v>220</v>
      </c>
      <c r="F69" s="149">
        <v>0</v>
      </c>
      <c r="G69" s="149">
        <v>9</v>
      </c>
      <c r="H69" s="149">
        <v>0</v>
      </c>
    </row>
    <row r="70" spans="1:8" x14ac:dyDescent="0.2">
      <c r="A70" s="180"/>
      <c r="B70" s="56" t="s">
        <v>29</v>
      </c>
      <c r="C70" s="77">
        <f>'Staff in Post'!L68</f>
        <v>11874</v>
      </c>
      <c r="D70" s="149">
        <v>8</v>
      </c>
      <c r="E70" s="149">
        <v>839</v>
      </c>
      <c r="F70" s="149">
        <v>1</v>
      </c>
      <c r="G70" s="149">
        <v>84</v>
      </c>
      <c r="H70" s="149">
        <v>3</v>
      </c>
    </row>
    <row r="71" spans="1:8" x14ac:dyDescent="0.2">
      <c r="A71" s="180"/>
      <c r="B71" s="56" t="s">
        <v>30</v>
      </c>
      <c r="C71" s="77">
        <f>'Staff in Post'!L69</f>
        <v>1845</v>
      </c>
      <c r="D71" s="149">
        <v>0</v>
      </c>
      <c r="E71" s="149">
        <v>0</v>
      </c>
      <c r="F71" s="149">
        <v>0</v>
      </c>
      <c r="G71" s="149">
        <v>0</v>
      </c>
      <c r="H71" s="149">
        <v>0</v>
      </c>
    </row>
    <row r="72" spans="1:8" x14ac:dyDescent="0.2">
      <c r="A72" s="180"/>
      <c r="B72" s="54" t="s">
        <v>12</v>
      </c>
      <c r="C72" s="77">
        <f>'Staff in Post'!L70</f>
        <v>0</v>
      </c>
      <c r="D72" s="149">
        <v>0</v>
      </c>
      <c r="E72" s="149">
        <v>0</v>
      </c>
      <c r="F72" s="149">
        <v>0</v>
      </c>
      <c r="G72" s="149">
        <v>0</v>
      </c>
      <c r="H72" s="149">
        <v>0</v>
      </c>
    </row>
    <row r="73" spans="1:8" x14ac:dyDescent="0.2">
      <c r="A73" s="180"/>
      <c r="B73" s="56" t="s">
        <v>52</v>
      </c>
      <c r="C73" s="77">
        <f>SUM(C69:C72)</f>
        <v>16862</v>
      </c>
      <c r="D73" s="77">
        <f>SUM(D69:D72)</f>
        <v>8</v>
      </c>
      <c r="E73" s="77">
        <f t="shared" ref="E73:H73" si="46">SUM(E69:E72)</f>
        <v>1059</v>
      </c>
      <c r="F73" s="77">
        <f t="shared" si="46"/>
        <v>1</v>
      </c>
      <c r="G73" s="77">
        <f t="shared" si="46"/>
        <v>93</v>
      </c>
      <c r="H73" s="77">
        <f t="shared" si="46"/>
        <v>3</v>
      </c>
    </row>
    <row r="74" spans="1:8" x14ac:dyDescent="0.2">
      <c r="A74" s="60"/>
      <c r="B74" s="58"/>
      <c r="C74" s="91"/>
      <c r="D74" s="106"/>
      <c r="E74" s="106"/>
      <c r="F74" s="106"/>
      <c r="G74" s="106"/>
      <c r="H74" s="106"/>
    </row>
    <row r="75" spans="1:8" x14ac:dyDescent="0.2">
      <c r="A75" s="180" t="s">
        <v>31</v>
      </c>
      <c r="B75" s="56" t="s">
        <v>32</v>
      </c>
      <c r="C75" s="77">
        <f>'Staff in Post'!L73</f>
        <v>14118</v>
      </c>
      <c r="D75" s="149">
        <v>7</v>
      </c>
      <c r="E75" s="149">
        <v>1013</v>
      </c>
      <c r="F75" s="149">
        <v>0</v>
      </c>
      <c r="G75" s="149">
        <v>84</v>
      </c>
      <c r="H75" s="149">
        <v>0</v>
      </c>
    </row>
    <row r="76" spans="1:8" x14ac:dyDescent="0.2">
      <c r="A76" s="180"/>
      <c r="B76" s="56" t="s">
        <v>33</v>
      </c>
      <c r="C76" s="77">
        <f>'Staff in Post'!L74</f>
        <v>755</v>
      </c>
      <c r="D76" s="149">
        <v>1</v>
      </c>
      <c r="E76" s="149">
        <v>23</v>
      </c>
      <c r="F76" s="149">
        <v>0</v>
      </c>
      <c r="G76" s="149">
        <v>4</v>
      </c>
      <c r="H76" s="149">
        <v>3</v>
      </c>
    </row>
    <row r="77" spans="1:8" x14ac:dyDescent="0.2">
      <c r="A77" s="180"/>
      <c r="B77" s="56" t="s">
        <v>12</v>
      </c>
      <c r="C77" s="77">
        <f>'Staff in Post'!L75</f>
        <v>1989</v>
      </c>
      <c r="D77" s="149">
        <v>0</v>
      </c>
      <c r="E77" s="149">
        <v>23</v>
      </c>
      <c r="F77" s="149">
        <v>1</v>
      </c>
      <c r="G77" s="149">
        <v>5</v>
      </c>
      <c r="H77" s="149">
        <v>0</v>
      </c>
    </row>
    <row r="78" spans="1:8" x14ac:dyDescent="0.2">
      <c r="A78" s="180"/>
      <c r="B78" s="56" t="s">
        <v>52</v>
      </c>
      <c r="C78" s="77">
        <f>SUM(C75:C77)</f>
        <v>16862</v>
      </c>
      <c r="D78" s="144">
        <f>SUM(D75:D77)</f>
        <v>8</v>
      </c>
      <c r="E78" s="144">
        <f t="shared" ref="E78" si="47">SUM(E75:E77)</f>
        <v>1059</v>
      </c>
      <c r="F78" s="144">
        <f t="shared" ref="F78" si="48">SUM(F75:F77)</f>
        <v>1</v>
      </c>
      <c r="G78" s="144">
        <f t="shared" ref="G78" si="49">SUM(G75:G77)</f>
        <v>93</v>
      </c>
      <c r="H78" s="144">
        <f t="shared" ref="H78" si="50">SUM(H75:H77)</f>
        <v>3</v>
      </c>
    </row>
    <row r="79" spans="1:8" x14ac:dyDescent="0.2">
      <c r="A79" s="58"/>
      <c r="B79" s="58"/>
      <c r="C79" s="91"/>
      <c r="D79" s="107"/>
      <c r="E79" s="107"/>
      <c r="F79" s="107"/>
      <c r="G79" s="107"/>
      <c r="H79" s="107"/>
    </row>
  </sheetData>
  <mergeCells count="28">
    <mergeCell ref="A75:A78"/>
    <mergeCell ref="A47:A50"/>
    <mergeCell ref="A52:A55"/>
    <mergeCell ref="A57:A60"/>
    <mergeCell ref="A62:A67"/>
    <mergeCell ref="A69:A73"/>
    <mergeCell ref="A43:H43"/>
    <mergeCell ref="A45:B46"/>
    <mergeCell ref="C45:C46"/>
    <mergeCell ref="D45:D46"/>
    <mergeCell ref="E45:E46"/>
    <mergeCell ref="F45:F46"/>
    <mergeCell ref="G45:G46"/>
    <mergeCell ref="H45:H46"/>
    <mergeCell ref="A1:H1"/>
    <mergeCell ref="H3:H4"/>
    <mergeCell ref="D3:D4"/>
    <mergeCell ref="A33:A36"/>
    <mergeCell ref="A3:B4"/>
    <mergeCell ref="C3:C4"/>
    <mergeCell ref="A5:A8"/>
    <mergeCell ref="A10:A13"/>
    <mergeCell ref="A15:A18"/>
    <mergeCell ref="A20:A25"/>
    <mergeCell ref="A27:A31"/>
    <mergeCell ref="F3:F4"/>
    <mergeCell ref="E3:E4"/>
    <mergeCell ref="G3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Staff in Post</vt:lpstr>
      <vt:lpstr>Recruitment</vt:lpstr>
      <vt:lpstr>Appraisal</vt:lpstr>
      <vt:lpstr>Disciplinary &amp; Capability</vt:lpstr>
      <vt:lpstr>Harassment &amp; Grievance</vt:lpstr>
      <vt:lpstr>Flexible Working</vt:lpstr>
      <vt:lpstr>Leavers</vt:lpstr>
      <vt:lpstr>Full and Part Time Split</vt:lpstr>
      <vt:lpstr>Maternity</vt:lpstr>
      <vt:lpstr>Pay Grade</vt:lpstr>
      <vt:lpstr>'Disciplinary &amp; Capability'!Print_Area</vt:lpstr>
      <vt:lpstr>'Flexible Working'!Print_Area</vt:lpstr>
      <vt:lpstr>Leavers!Print_Area</vt:lpstr>
      <vt:lpstr>'Pay Grade'!Print_Area</vt:lpstr>
      <vt:lpstr>Recruitment!Print_Area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Neasham, Jane</dc:creator>
  <cp:lastModifiedBy>BAKER, Sarah (THE NEWCASTLE UPON TYNE HOSPITALS NHS FO</cp:lastModifiedBy>
  <dcterms:created xsi:type="dcterms:W3CDTF">2023-07-16T12:39:01Z</dcterms:created>
  <dcterms:modified xsi:type="dcterms:W3CDTF">2026-04-24T09:11:44Z</dcterms:modified>
</cp:coreProperties>
</file>